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<sst xmlns="http://schemas.openxmlformats.org/spreadsheetml/2006/main" count="208" uniqueCount="64">
  <si>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</si>
  <si>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</si>
  <si>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</si>
  <si>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</si>
  <si>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</si>
  <si>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</si>
  <si>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</si>
  <si>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</si>
  <si>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</si>
  <si>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</si>
  <si>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</si>
  <si>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</si>
  <si>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</si>
  <si>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</si>
  <si>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</si>
  <si>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</si>
  <si>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</si>
  <si>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</si>
  <si>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Мероприятие 1, всего, из них:</t>
  </si>
  <si>
    <t>Мероприятие 2, всего, из них:</t>
  </si>
  <si>
    <t>Всего по направлению «Прочие нужды»,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</si>
  <si>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</si>
  <si>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в том числе:</t>
  </si>
  <si>
    <t xml:space="preserve">Всего по подпрограмме 2, </t>
  </si>
  <si>
    <r>
      <t>Подпрограмма 2:</t>
    </r>
    <r>
      <rPr>
        <b/>
        <sz val="11"/>
        <color indexed="8"/>
        <rFont val="Times New Roman"/>
        <family val="1"/>
      </rPr>
      <t xml:space="preserve"> «</t>
    </r>
    <r>
      <rPr>
        <b/>
        <sz val="11"/>
        <color indexed="8"/>
        <rFont val="Times New Roman"/>
        <family val="1"/>
      </rPr>
      <t>Развитие дорожного хозяйства и обеспечение безопасности дорожного движения в Североуральском городском округе»</t>
    </r>
  </si>
  <si>
    <t>Номер строки целевых показателей, на достижение которых направлены мероприятия</t>
  </si>
  <si>
    <t>п.4,5,7,8</t>
  </si>
  <si>
    <t>п.14,15,16,17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</si>
  <si>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</si>
  <si>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</si>
  <si>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</si>
  <si>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3- Ценовая экспертиза сметной документации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</si>
  <si>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</si>
  <si>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мероприятие 4- обеспечение безопасности дорожного движения на автомобильных дорогах</t>
  </si>
  <si>
    <t>В ТОМ ЧИСЛЕ:</t>
  </si>
  <si>
    <t>п.6,7</t>
  </si>
  <si>
    <t>Х</t>
  </si>
  <si>
    <t>Всего, в т.ч.</t>
  </si>
  <si>
    <t>стр. 3,4</t>
  </si>
  <si>
    <t>Мероприятие 2- Разработка и экспертиза проектно-сметной документации по капитальным ремонтам автомобильных дорог общего пользования местного значения, ценовая экспертиза сметной документации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</si>
  <si>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</si>
  <si>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стр. 6,7</t>
  </si>
  <si>
    <t>стр. 3,4,6,7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</si>
  <si>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</si>
  <si>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Мероприятие 5  - Мероприятия направленные на обеспечение безопасности дорожного движения</t>
  </si>
  <si>
    <t>5.1 Установка, ремонт, обслуживание дорожных знаков и нанесение дорожной разметки</t>
  </si>
  <si>
    <t>5.2 Разработка проекта организации дорожного движения</t>
  </si>
  <si>
    <t>5.3 Информационно пропагандистская компания по безопасности дорожного движения</t>
  </si>
  <si>
    <t>5.3.1 Проведение широкомасштабных акций "Внимание дети" и т.д. Привлечение информационных и рекламных агенств, к проведению профилактических акций, направленных на укрепление дисциплины участников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</si>
  <si>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</si>
  <si>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</si>
  <si>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>5.3.4 Оборудование детского автогородка</t>
  </si>
  <si>
    <t>стр. 9,11</t>
  </si>
  <si>
    <t>стр. 10,12</t>
  </si>
  <si>
    <t>стр. 9,10,11,12</t>
  </si>
  <si>
    <t>стр.3,4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</si>
  <si>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</si>
  <si>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(2014 год - улица Белинского, 2015 год - улица Ленина, 2016 год - улица Молодежная)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</si>
  <si>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</si>
  <si>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</si>
  <si>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</si>
  <si>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4.3 Содержание светофоров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</si>
  <si>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на 2014-2020 годы</t>
    </r>
    <r>
      <rPr>
        <sz val="11"/>
        <color indexed="8"/>
        <rFont val="Times New Roman"/>
        <family val="1"/>
      </rPr>
      <t xml:space="preserve">
</t>
    </r>
  </si>
  <si>
    <t xml:space="preserve">К постановлению Администарции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от .04.2014г. №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</si>
</sst>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</numFmts>
  <fonts count="26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169" fontId="4" fillId="2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top" wrapText="1"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tabSelected="1" view="pageLayout" workbookViewId="0" topLeftCell="A12">
      <selection activeCell="A48" sqref="A48:K48"/>
    </sheetView>
  </sheetViews>
  <sheetFormatPr defaultColWidth="9.140625" defaultRowHeight="15"/>
  <cols>
    <col min="1" max="1" width="8.00390625" style="0" customWidth="1"/>
    <col min="2" max="2" width="37.8515625" style="0" customWidth="1"/>
    <col min="3" max="3" width="12.421875" style="0" customWidth="1"/>
    <col min="4" max="4" width="9.421875" style="0" customWidth="1"/>
    <col min="5" max="5" width="10.28125" style="0" customWidth="1"/>
    <col min="6" max="6" width="11.57421875" style="0" customWidth="1"/>
    <col min="7" max="8" width="9.421875" style="0" bestFit="1" customWidth="1"/>
    <col min="9" max="9" width="11.00390625" style="0" customWidth="1"/>
    <col min="10" max="10" width="11.57421875" style="0" customWidth="1"/>
    <col min="11" max="11" width="32.00390625" style="0" customWidth="1"/>
  </cols>
  <sheetData>
    <row r="1" spans="9:11" ht="45.75" customHeight="1">
      <c r="I1" s="39" t="s">
        <v>63</v>
      </c>
      <c r="J1" s="35"/>
      <c r="K1" s="35"/>
    </row>
    <row r="2" spans="9:11" ht="97.5" customHeight="1">
      <c r="I2" s="34" t="s">
        <v>62</v>
      </c>
      <c r="J2" s="35"/>
      <c r="K2" s="35"/>
    </row>
    <row r="3" spans="1:11" ht="15.75">
      <c r="A3" s="50" t="s">
        <v>58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.75">
      <c r="A4" s="32" t="s">
        <v>30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>
      <c r="A5" s="51" t="s">
        <v>56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5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ht="15.75">
      <c r="A7" s="1"/>
    </row>
    <row r="8" spans="1:11" ht="64.5" customHeight="1">
      <c r="A8" s="38" t="s">
        <v>0</v>
      </c>
      <c r="B8" s="38" t="s">
        <v>1</v>
      </c>
      <c r="C8" s="38" t="s">
        <v>2</v>
      </c>
      <c r="D8" s="38"/>
      <c r="E8" s="38"/>
      <c r="F8" s="38"/>
      <c r="G8" s="38"/>
      <c r="H8" s="38"/>
      <c r="I8" s="38"/>
      <c r="J8" s="38"/>
      <c r="K8" s="38" t="s">
        <v>25</v>
      </c>
    </row>
    <row r="9" spans="1:11" ht="15">
      <c r="A9" s="38"/>
      <c r="B9" s="38"/>
      <c r="C9" s="2" t="s">
        <v>3</v>
      </c>
      <c r="D9" s="2">
        <v>2014</v>
      </c>
      <c r="E9" s="2">
        <f aca="true" t="shared" si="0" ref="E9:J9">D9+1</f>
        <v>2015</v>
      </c>
      <c r="F9" s="2">
        <f t="shared" si="0"/>
        <v>2016</v>
      </c>
      <c r="G9" s="2">
        <f t="shared" si="0"/>
        <v>2017</v>
      </c>
      <c r="H9" s="2">
        <f t="shared" si="0"/>
        <v>2018</v>
      </c>
      <c r="I9" s="2">
        <f t="shared" si="0"/>
        <v>2019</v>
      </c>
      <c r="J9" s="2">
        <f t="shared" si="0"/>
        <v>2020</v>
      </c>
      <c r="K9" s="38"/>
    </row>
    <row r="10" spans="1:11" ht="30" customHeight="1">
      <c r="A10" s="7">
        <v>1</v>
      </c>
      <c r="B10" s="4" t="s">
        <v>4</v>
      </c>
      <c r="C10" s="14">
        <f>SUM(D10:J10)</f>
        <v>212686.35</v>
      </c>
      <c r="D10" s="14">
        <f aca="true" t="shared" si="1" ref="D10:J10">SUM(D11:D14)</f>
        <v>26811.36</v>
      </c>
      <c r="E10" s="14">
        <f t="shared" si="1"/>
        <v>26499.95</v>
      </c>
      <c r="F10" s="14">
        <f t="shared" si="1"/>
        <v>31875</v>
      </c>
      <c r="G10" s="14">
        <f t="shared" si="1"/>
        <v>31875.01</v>
      </c>
      <c r="H10" s="14">
        <f t="shared" si="1"/>
        <v>31875.01</v>
      </c>
      <c r="I10" s="14">
        <f t="shared" si="1"/>
        <v>31875.01</v>
      </c>
      <c r="J10" s="14">
        <f t="shared" si="1"/>
        <v>31875.01</v>
      </c>
      <c r="K10" s="6" t="s">
        <v>36</v>
      </c>
    </row>
    <row r="11" spans="1:11" ht="21" customHeight="1">
      <c r="A11" s="7"/>
      <c r="B11" s="5" t="s">
        <v>5</v>
      </c>
      <c r="C11" s="14">
        <f>SUM(D11:J11)</f>
        <v>212686.35</v>
      </c>
      <c r="D11" s="14">
        <f aca="true" t="shared" si="2" ref="D11:J11">D16+D20</f>
        <v>26811.36</v>
      </c>
      <c r="E11" s="14">
        <f t="shared" si="2"/>
        <v>26499.95</v>
      </c>
      <c r="F11" s="14">
        <f t="shared" si="2"/>
        <v>31875</v>
      </c>
      <c r="G11" s="14">
        <f t="shared" si="2"/>
        <v>31875.01</v>
      </c>
      <c r="H11" s="14">
        <f t="shared" si="2"/>
        <v>31875.01</v>
      </c>
      <c r="I11" s="14">
        <f t="shared" si="2"/>
        <v>31875.01</v>
      </c>
      <c r="J11" s="14">
        <f t="shared" si="2"/>
        <v>31875.01</v>
      </c>
      <c r="K11" s="6" t="s">
        <v>36</v>
      </c>
    </row>
    <row r="12" spans="1:11" ht="18.75" customHeight="1">
      <c r="A12" s="7"/>
      <c r="B12" s="5" t="s">
        <v>6</v>
      </c>
      <c r="C12" s="14">
        <f>SUM(D12:J12)</f>
        <v>0</v>
      </c>
      <c r="D12" s="14">
        <f aca="true" t="shared" si="3" ref="D12:F13">D17+D22</f>
        <v>0</v>
      </c>
      <c r="E12" s="14">
        <f t="shared" si="3"/>
        <v>0</v>
      </c>
      <c r="F12" s="14">
        <f t="shared" si="3"/>
        <v>0</v>
      </c>
      <c r="G12" s="14">
        <v>0</v>
      </c>
      <c r="H12" s="14">
        <v>0</v>
      </c>
      <c r="I12" s="14">
        <v>0</v>
      </c>
      <c r="J12" s="14">
        <v>0</v>
      </c>
      <c r="K12" s="6" t="s">
        <v>36</v>
      </c>
    </row>
    <row r="13" spans="1:11" ht="19.5" customHeight="1">
      <c r="A13" s="7"/>
      <c r="B13" s="5" t="s">
        <v>7</v>
      </c>
      <c r="C13" s="14">
        <f>SUM(D13:J13)</f>
        <v>0</v>
      </c>
      <c r="D13" s="14">
        <f t="shared" si="3"/>
        <v>0</v>
      </c>
      <c r="E13" s="14">
        <f t="shared" si="3"/>
        <v>0</v>
      </c>
      <c r="F13" s="14">
        <f t="shared" si="3"/>
        <v>0</v>
      </c>
      <c r="G13" s="14">
        <v>0</v>
      </c>
      <c r="H13" s="14">
        <v>0</v>
      </c>
      <c r="I13" s="14">
        <v>0</v>
      </c>
      <c r="J13" s="14">
        <v>0</v>
      </c>
      <c r="K13" s="6" t="s">
        <v>36</v>
      </c>
    </row>
    <row r="14" spans="1:11" ht="20.25" customHeight="1">
      <c r="A14" s="7"/>
      <c r="B14" s="5" t="s">
        <v>8</v>
      </c>
      <c r="C14" s="14">
        <f>SUM(D14:J14)</f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6" t="s">
        <v>36</v>
      </c>
    </row>
    <row r="15" spans="1:11" ht="21.75" customHeight="1">
      <c r="A15" s="7">
        <v>2</v>
      </c>
      <c r="B15" s="4" t="s">
        <v>9</v>
      </c>
      <c r="C15" s="14">
        <f>SUM(D15:F15)</f>
        <v>10407.71</v>
      </c>
      <c r="D15" s="14">
        <f>SUM(D16:D19)</f>
        <v>3407.71</v>
      </c>
      <c r="E15" s="14">
        <f aca="true" t="shared" si="4" ref="E15:J15">SUM(E16:E19)</f>
        <v>4000</v>
      </c>
      <c r="F15" s="14">
        <f t="shared" si="4"/>
        <v>3000</v>
      </c>
      <c r="G15" s="14">
        <f t="shared" si="4"/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6" t="s">
        <v>36</v>
      </c>
    </row>
    <row r="16" spans="1:11" ht="21" customHeight="1">
      <c r="A16" s="7"/>
      <c r="B16" s="5" t="s">
        <v>5</v>
      </c>
      <c r="C16" s="14">
        <f aca="true" t="shared" si="5" ref="C16:C24">SUM(D16:J16)</f>
        <v>10407.71</v>
      </c>
      <c r="D16" s="14">
        <v>3407.71</v>
      </c>
      <c r="E16" s="14">
        <f>E35</f>
        <v>4000</v>
      </c>
      <c r="F16" s="14">
        <f>F35</f>
        <v>3000</v>
      </c>
      <c r="G16" s="14">
        <v>0</v>
      </c>
      <c r="H16" s="14">
        <v>0</v>
      </c>
      <c r="I16" s="14">
        <v>0</v>
      </c>
      <c r="J16" s="14">
        <v>0</v>
      </c>
      <c r="K16" s="6" t="s">
        <v>36</v>
      </c>
    </row>
    <row r="17" spans="1:11" ht="22.5" customHeight="1">
      <c r="A17" s="7"/>
      <c r="B17" s="5" t="s">
        <v>6</v>
      </c>
      <c r="C17" s="14">
        <f t="shared" si="5"/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6" t="s">
        <v>36</v>
      </c>
    </row>
    <row r="18" spans="1:11" ht="21" customHeight="1">
      <c r="A18" s="7"/>
      <c r="B18" s="5" t="s">
        <v>7</v>
      </c>
      <c r="C18" s="14">
        <f t="shared" si="5"/>
        <v>0</v>
      </c>
      <c r="D18" s="14">
        <f>SUM(D52)</f>
        <v>0</v>
      </c>
      <c r="E18" s="14">
        <f aca="true" t="shared" si="6" ref="E18:J18">SUM(E52)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6" t="s">
        <v>36</v>
      </c>
    </row>
    <row r="19" spans="1:11" ht="23.25" customHeight="1">
      <c r="A19" s="7"/>
      <c r="B19" s="5" t="s">
        <v>8</v>
      </c>
      <c r="C19" s="14">
        <f t="shared" si="5"/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6" t="s">
        <v>36</v>
      </c>
    </row>
    <row r="20" spans="1:11" ht="15.75" customHeight="1">
      <c r="A20" s="7">
        <v>3</v>
      </c>
      <c r="B20" s="4" t="s">
        <v>10</v>
      </c>
      <c r="C20" s="14">
        <v>202278.7</v>
      </c>
      <c r="D20" s="14">
        <f>D55+D81</f>
        <v>23403.65</v>
      </c>
      <c r="E20" s="14">
        <f>E55+E81</f>
        <v>22499.95</v>
      </c>
      <c r="F20" s="14">
        <f>F55+F81</f>
        <v>28875</v>
      </c>
      <c r="G20" s="14">
        <f>SUM(G21:G24)</f>
        <v>31875.01</v>
      </c>
      <c r="H20" s="14">
        <f>SUM(H21:H24)</f>
        <v>31875.01</v>
      </c>
      <c r="I20" s="14">
        <f>SUM(I21:I24)</f>
        <v>31875.01</v>
      </c>
      <c r="J20" s="14">
        <f>SUM(J21:J24)</f>
        <v>31875.01</v>
      </c>
      <c r="K20" s="6" t="s">
        <v>36</v>
      </c>
    </row>
    <row r="21" spans="1:11" ht="15">
      <c r="A21" s="7"/>
      <c r="B21" s="5" t="s">
        <v>5</v>
      </c>
      <c r="C21" s="14">
        <v>202278.7</v>
      </c>
      <c r="D21" s="14">
        <f aca="true" t="shared" si="7" ref="D21:J21">D55+D109</f>
        <v>23403.65</v>
      </c>
      <c r="E21" s="14">
        <f t="shared" si="7"/>
        <v>22499.95</v>
      </c>
      <c r="F21" s="14">
        <f t="shared" si="7"/>
        <v>28875</v>
      </c>
      <c r="G21" s="14">
        <f t="shared" si="7"/>
        <v>31875.01</v>
      </c>
      <c r="H21" s="14">
        <f t="shared" si="7"/>
        <v>31875.01</v>
      </c>
      <c r="I21" s="14">
        <f t="shared" si="7"/>
        <v>31875.01</v>
      </c>
      <c r="J21" s="14">
        <f t="shared" si="7"/>
        <v>31875.01</v>
      </c>
      <c r="K21" s="6" t="s">
        <v>36</v>
      </c>
    </row>
    <row r="22" spans="1:11" ht="15">
      <c r="A22" s="7"/>
      <c r="B22" s="5" t="s">
        <v>6</v>
      </c>
      <c r="C22" s="14">
        <f t="shared" si="5"/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6" t="s">
        <v>36</v>
      </c>
    </row>
    <row r="23" spans="1:11" ht="15">
      <c r="A23" s="7"/>
      <c r="B23" s="5" t="s">
        <v>7</v>
      </c>
      <c r="C23" s="14">
        <f t="shared" si="5"/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6" t="s">
        <v>36</v>
      </c>
    </row>
    <row r="24" spans="1:11" ht="15">
      <c r="A24" s="7"/>
      <c r="B24" s="5" t="s">
        <v>8</v>
      </c>
      <c r="C24" s="14">
        <f t="shared" si="5"/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6" t="s">
        <v>36</v>
      </c>
    </row>
    <row r="25" spans="1:11" ht="36.75" customHeight="1" hidden="1">
      <c r="A25" s="55" t="s">
        <v>29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15" hidden="1">
      <c r="A26" s="49">
        <v>4</v>
      </c>
      <c r="B26" s="28" t="s">
        <v>11</v>
      </c>
      <c r="C26" s="48">
        <f aca="true" t="shared" si="8" ref="C26:J26">SUM(C28:C31)</f>
        <v>410236.35</v>
      </c>
      <c r="D26" s="48">
        <f t="shared" si="8"/>
        <v>91361.36</v>
      </c>
      <c r="E26" s="48">
        <f t="shared" si="8"/>
        <v>102499.95</v>
      </c>
      <c r="F26" s="48">
        <f t="shared" si="8"/>
        <v>88875</v>
      </c>
      <c r="G26" s="48">
        <f t="shared" si="8"/>
        <v>31875.01</v>
      </c>
      <c r="H26" s="48">
        <f t="shared" si="8"/>
        <v>31875.01</v>
      </c>
      <c r="I26" s="48">
        <f t="shared" si="8"/>
        <v>31875.01</v>
      </c>
      <c r="J26" s="48">
        <f t="shared" si="8"/>
        <v>31875.01</v>
      </c>
      <c r="K26" s="49" t="s">
        <v>26</v>
      </c>
    </row>
    <row r="27" spans="1:11" ht="15" hidden="1">
      <c r="A27" s="49"/>
      <c r="B27" s="28" t="s">
        <v>12</v>
      </c>
      <c r="C27" s="49"/>
      <c r="D27" s="49"/>
      <c r="E27" s="49"/>
      <c r="F27" s="49"/>
      <c r="G27" s="53"/>
      <c r="H27" s="53"/>
      <c r="I27" s="53"/>
      <c r="J27" s="53"/>
      <c r="K27" s="49"/>
    </row>
    <row r="28" spans="1:11" ht="15" hidden="1">
      <c r="A28" s="27"/>
      <c r="B28" s="23" t="s">
        <v>5</v>
      </c>
      <c r="C28" s="9">
        <f>SUM(D28:J28)</f>
        <v>212686.35</v>
      </c>
      <c r="D28" s="9">
        <f aca="true" t="shared" si="9" ref="D28:J28">D35+D56</f>
        <v>26811.36</v>
      </c>
      <c r="E28" s="9">
        <f t="shared" si="9"/>
        <v>26499.95</v>
      </c>
      <c r="F28" s="9">
        <f t="shared" si="9"/>
        <v>31875</v>
      </c>
      <c r="G28" s="9">
        <f t="shared" si="9"/>
        <v>31875.01</v>
      </c>
      <c r="H28" s="9">
        <f t="shared" si="9"/>
        <v>31875.01</v>
      </c>
      <c r="I28" s="9">
        <f t="shared" si="9"/>
        <v>31875.01</v>
      </c>
      <c r="J28" s="9">
        <f t="shared" si="9"/>
        <v>31875.01</v>
      </c>
      <c r="K28" s="27"/>
    </row>
    <row r="29" spans="1:11" ht="15" hidden="1">
      <c r="A29" s="27"/>
      <c r="B29" s="23" t="s">
        <v>6</v>
      </c>
      <c r="C29" s="9">
        <f>SUM(D29:J29)</f>
        <v>0</v>
      </c>
      <c r="D29" s="9">
        <v>0</v>
      </c>
      <c r="E29" s="9">
        <v>0</v>
      </c>
      <c r="F29" s="9">
        <v>0</v>
      </c>
      <c r="G29" s="10">
        <v>0</v>
      </c>
      <c r="H29" s="10">
        <v>0</v>
      </c>
      <c r="I29" s="10">
        <v>0</v>
      </c>
      <c r="J29" s="10">
        <v>0</v>
      </c>
      <c r="K29" s="27"/>
    </row>
    <row r="30" spans="1:11" ht="15" hidden="1">
      <c r="A30" s="27"/>
      <c r="B30" s="23" t="s">
        <v>7</v>
      </c>
      <c r="C30" s="9">
        <f>SUM(D30:J30)</f>
        <v>197550</v>
      </c>
      <c r="D30" s="9">
        <v>64550</v>
      </c>
      <c r="E30" s="9">
        <v>76000</v>
      </c>
      <c r="F30" s="9">
        <v>57000</v>
      </c>
      <c r="G30" s="10">
        <v>0</v>
      </c>
      <c r="H30" s="10">
        <v>0</v>
      </c>
      <c r="I30" s="10">
        <v>0</v>
      </c>
      <c r="J30" s="10">
        <v>0</v>
      </c>
      <c r="K30" s="27"/>
    </row>
    <row r="31" spans="1:11" ht="15" hidden="1">
      <c r="A31" s="27"/>
      <c r="B31" s="23" t="s">
        <v>8</v>
      </c>
      <c r="C31" s="9">
        <f>SUM(D31:J31)</f>
        <v>0</v>
      </c>
      <c r="D31" s="9">
        <v>0</v>
      </c>
      <c r="E31" s="9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27"/>
    </row>
    <row r="32" spans="1:11" ht="15">
      <c r="A32" s="38" t="s">
        <v>13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30">
      <c r="A33" s="45">
        <v>4</v>
      </c>
      <c r="B33" s="4" t="s">
        <v>14</v>
      </c>
      <c r="C33" s="54">
        <f>SUM(C35:C38)</f>
        <v>10407.71</v>
      </c>
      <c r="D33" s="54">
        <f>SUM(D35:D38)</f>
        <v>3407.71</v>
      </c>
      <c r="E33" s="54">
        <f>SUM(E35:E38)</f>
        <v>4000</v>
      </c>
      <c r="F33" s="54">
        <f>SUM(F35:F38)</f>
        <v>3000</v>
      </c>
      <c r="G33" s="54">
        <f>SUM(G35:G38)</f>
        <v>0</v>
      </c>
      <c r="H33" s="54">
        <f>SUM(H35:H38)</f>
        <v>0</v>
      </c>
      <c r="I33" s="54">
        <f>SUM(I35:I38)</f>
        <v>0</v>
      </c>
      <c r="J33" s="54">
        <f>SUM(J35:J38)</f>
        <v>0</v>
      </c>
      <c r="K33" s="45" t="s">
        <v>55</v>
      </c>
    </row>
    <row r="34" spans="1:11" ht="15">
      <c r="A34" s="45"/>
      <c r="B34" s="4" t="s">
        <v>12</v>
      </c>
      <c r="C34" s="54"/>
      <c r="D34" s="54"/>
      <c r="E34" s="54"/>
      <c r="F34" s="54"/>
      <c r="G34" s="54"/>
      <c r="H34" s="54"/>
      <c r="I34" s="54"/>
      <c r="J34" s="54"/>
      <c r="K34" s="45"/>
    </row>
    <row r="35" spans="1:11" ht="15">
      <c r="A35" s="3"/>
      <c r="B35" s="5" t="s">
        <v>5</v>
      </c>
      <c r="C35" s="14">
        <f>SUM(D35:J35)</f>
        <v>10407.71</v>
      </c>
      <c r="D35" s="14">
        <v>3407.71</v>
      </c>
      <c r="E35" s="14">
        <v>4000</v>
      </c>
      <c r="F35" s="14">
        <v>3000</v>
      </c>
      <c r="G35" s="14">
        <v>0</v>
      </c>
      <c r="H35" s="14">
        <v>0</v>
      </c>
      <c r="I35" s="14">
        <v>0</v>
      </c>
      <c r="J35" s="14">
        <v>0</v>
      </c>
      <c r="K35" s="6" t="s">
        <v>36</v>
      </c>
    </row>
    <row r="36" spans="1:11" ht="15">
      <c r="A36" s="3"/>
      <c r="B36" s="5" t="s">
        <v>6</v>
      </c>
      <c r="C36" s="14">
        <f>SUM(D36:J36)</f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6" t="s">
        <v>36</v>
      </c>
    </row>
    <row r="37" spans="1:11" ht="15">
      <c r="A37" s="3"/>
      <c r="B37" s="5" t="s">
        <v>7</v>
      </c>
      <c r="C37" s="14">
        <f>SUM(D37:J37)</f>
        <v>0</v>
      </c>
      <c r="D37" s="14">
        <f>SUM(D52)</f>
        <v>0</v>
      </c>
      <c r="E37" s="14">
        <f aca="true" t="shared" si="10" ref="E37:J37">SUM(E52)</f>
        <v>0</v>
      </c>
      <c r="F37" s="14">
        <f t="shared" si="10"/>
        <v>0</v>
      </c>
      <c r="G37" s="14">
        <f t="shared" si="10"/>
        <v>0</v>
      </c>
      <c r="H37" s="14">
        <f t="shared" si="10"/>
        <v>0</v>
      </c>
      <c r="I37" s="14">
        <f t="shared" si="10"/>
        <v>0</v>
      </c>
      <c r="J37" s="14">
        <f t="shared" si="10"/>
        <v>0</v>
      </c>
      <c r="K37" s="6" t="s">
        <v>36</v>
      </c>
    </row>
    <row r="38" spans="1:11" ht="15">
      <c r="A38" s="3"/>
      <c r="B38" s="5" t="s">
        <v>8</v>
      </c>
      <c r="C38" s="14">
        <f>SUM(D38:J38)</f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6" t="s">
        <v>36</v>
      </c>
    </row>
    <row r="39" spans="1:11" ht="15" hidden="1">
      <c r="A39" s="38" t="s">
        <v>15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2" ht="30" customHeight="1" hidden="1">
      <c r="A40" s="38" t="s">
        <v>32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11"/>
    </row>
    <row r="41" spans="1:11" ht="45" hidden="1">
      <c r="A41" s="45">
        <v>6</v>
      </c>
      <c r="B41" s="4" t="s">
        <v>16</v>
      </c>
      <c r="C41" s="36">
        <f>SUM(D41:F42)</f>
        <v>207957.71000000002</v>
      </c>
      <c r="D41" s="45">
        <f>SUM(D43:D46)</f>
        <v>67957.71</v>
      </c>
      <c r="E41" s="36">
        <v>80000</v>
      </c>
      <c r="F41" s="36">
        <v>60000</v>
      </c>
      <c r="G41" s="36">
        <f>SUM(G43:G46)</f>
        <v>0</v>
      </c>
      <c r="H41" s="36">
        <f>SUM(H43:H46)</f>
        <v>0</v>
      </c>
      <c r="I41" s="36">
        <f>SUM(I43:I46)</f>
        <v>0</v>
      </c>
      <c r="J41" s="36">
        <f>SUM(J43:J46)</f>
        <v>0</v>
      </c>
      <c r="K41" s="45" t="s">
        <v>26</v>
      </c>
    </row>
    <row r="42" spans="1:11" ht="15" hidden="1">
      <c r="A42" s="45"/>
      <c r="B42" s="4" t="s">
        <v>12</v>
      </c>
      <c r="C42" s="36"/>
      <c r="D42" s="45"/>
      <c r="E42" s="36"/>
      <c r="F42" s="36"/>
      <c r="G42" s="37"/>
      <c r="H42" s="37"/>
      <c r="I42" s="37"/>
      <c r="J42" s="37"/>
      <c r="K42" s="45"/>
    </row>
    <row r="43" spans="1:11" ht="15" hidden="1">
      <c r="A43" s="3"/>
      <c r="B43" s="5" t="s">
        <v>5</v>
      </c>
      <c r="C43" s="6">
        <f>SUM(D43:J43)</f>
        <v>10407.71</v>
      </c>
      <c r="D43" s="3">
        <v>3407.71</v>
      </c>
      <c r="E43" s="6">
        <v>4000</v>
      </c>
      <c r="F43" s="6">
        <v>3000</v>
      </c>
      <c r="G43" s="6">
        <v>0</v>
      </c>
      <c r="H43" s="6">
        <v>0</v>
      </c>
      <c r="I43" s="6">
        <v>0</v>
      </c>
      <c r="J43" s="6">
        <v>0</v>
      </c>
      <c r="K43" s="3"/>
    </row>
    <row r="44" spans="1:11" ht="15" hidden="1">
      <c r="A44" s="3"/>
      <c r="B44" s="5" t="s">
        <v>6</v>
      </c>
      <c r="C44" s="6">
        <f>SUM(D44:J44)</f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3"/>
    </row>
    <row r="45" spans="1:11" ht="15" hidden="1">
      <c r="A45" s="3"/>
      <c r="B45" s="5" t="s">
        <v>7</v>
      </c>
      <c r="C45" s="6">
        <f>SUM(D45:J45)</f>
        <v>197550</v>
      </c>
      <c r="D45" s="6">
        <v>64550</v>
      </c>
      <c r="E45" s="6">
        <v>76000</v>
      </c>
      <c r="F45" s="6">
        <v>57000</v>
      </c>
      <c r="G45" s="6">
        <v>0</v>
      </c>
      <c r="H45" s="6">
        <v>0</v>
      </c>
      <c r="I45" s="6">
        <v>0</v>
      </c>
      <c r="J45" s="6">
        <v>0</v>
      </c>
      <c r="K45" s="3"/>
    </row>
    <row r="46" spans="1:11" ht="15" hidden="1">
      <c r="A46" s="3"/>
      <c r="B46" s="5" t="s">
        <v>8</v>
      </c>
      <c r="C46" s="6">
        <f>SUM(D46:J46)</f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3"/>
    </row>
    <row r="47" spans="1:11" ht="15">
      <c r="A47" s="47" t="s">
        <v>17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1:11" ht="43.5" customHeight="1">
      <c r="A48" s="46" t="s">
        <v>57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1:11" ht="15" customHeight="1">
      <c r="A49" s="18"/>
      <c r="B49" s="19" t="s">
        <v>37</v>
      </c>
      <c r="C49" s="20">
        <f>SUM(C50:C53)</f>
        <v>10407.71</v>
      </c>
      <c r="D49" s="20">
        <f aca="true" t="shared" si="11" ref="D49:J49">SUM(D50:D53)</f>
        <v>3407.71</v>
      </c>
      <c r="E49" s="20">
        <f t="shared" si="11"/>
        <v>4000</v>
      </c>
      <c r="F49" s="20">
        <f t="shared" si="11"/>
        <v>3000</v>
      </c>
      <c r="G49" s="20">
        <f t="shared" si="11"/>
        <v>0</v>
      </c>
      <c r="H49" s="20">
        <f t="shared" si="11"/>
        <v>0</v>
      </c>
      <c r="I49" s="20">
        <f t="shared" si="11"/>
        <v>0</v>
      </c>
      <c r="J49" s="20">
        <f t="shared" si="11"/>
        <v>0</v>
      </c>
      <c r="K49" s="6"/>
    </row>
    <row r="50" spans="1:11" ht="15">
      <c r="A50" s="12"/>
      <c r="B50" s="13" t="s">
        <v>5</v>
      </c>
      <c r="C50" s="15">
        <f>SUM(D50:F50)</f>
        <v>10407.71</v>
      </c>
      <c r="D50" s="15">
        <v>3407.71</v>
      </c>
      <c r="E50" s="15">
        <v>4000</v>
      </c>
      <c r="F50" s="15">
        <v>3000</v>
      </c>
      <c r="G50" s="15">
        <v>0</v>
      </c>
      <c r="H50" s="15">
        <v>0</v>
      </c>
      <c r="I50" s="15">
        <v>0</v>
      </c>
      <c r="J50" s="15">
        <v>0</v>
      </c>
      <c r="K50" s="12" t="s">
        <v>38</v>
      </c>
    </row>
    <row r="51" spans="1:11" ht="15">
      <c r="A51" s="12"/>
      <c r="B51" s="13" t="s">
        <v>6</v>
      </c>
      <c r="C51" s="15">
        <f>SUM(D51:F51)</f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6" t="s">
        <v>36</v>
      </c>
    </row>
    <row r="52" spans="1:11" ht="15">
      <c r="A52" s="12"/>
      <c r="B52" s="13" t="s">
        <v>7</v>
      </c>
      <c r="C52" s="15">
        <f>SUM(D52:F52)</f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2" t="s">
        <v>38</v>
      </c>
    </row>
    <row r="53" spans="1:11" ht="15">
      <c r="A53" s="12"/>
      <c r="B53" s="13" t="s">
        <v>8</v>
      </c>
      <c r="C53" s="15">
        <f>SUM(D53:F53)</f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6" t="s">
        <v>36</v>
      </c>
    </row>
    <row r="54" spans="1:11" ht="15">
      <c r="A54" s="38" t="s">
        <v>28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30">
      <c r="A55" s="3"/>
      <c r="B55" s="4" t="s">
        <v>20</v>
      </c>
      <c r="C55" s="16">
        <v>202278.7</v>
      </c>
      <c r="D55" s="16">
        <f>SUM(D56:D59)</f>
        <v>23403.65</v>
      </c>
      <c r="E55" s="16">
        <f aca="true" t="shared" si="12" ref="E55:J55">SUM(E56:E59)</f>
        <v>22499.95</v>
      </c>
      <c r="F55" s="16">
        <f t="shared" si="12"/>
        <v>28875</v>
      </c>
      <c r="G55" s="16">
        <f>SUM(G56:G59)</f>
        <v>31875.01</v>
      </c>
      <c r="H55" s="16">
        <f t="shared" si="12"/>
        <v>31875.01</v>
      </c>
      <c r="I55" s="16">
        <f t="shared" si="12"/>
        <v>31875.01</v>
      </c>
      <c r="J55" s="16">
        <f t="shared" si="12"/>
        <v>31875.01</v>
      </c>
      <c r="K55" s="45" t="s">
        <v>36</v>
      </c>
    </row>
    <row r="56" spans="1:11" ht="15">
      <c r="A56" s="3"/>
      <c r="B56" s="5" t="s">
        <v>5</v>
      </c>
      <c r="C56" s="14">
        <v>202278.7</v>
      </c>
      <c r="D56" s="14">
        <f aca="true" t="shared" si="13" ref="D56:J56">D61+D66+D71+D76+D123</f>
        <v>23403.65</v>
      </c>
      <c r="E56" s="14">
        <f t="shared" si="13"/>
        <v>22499.95</v>
      </c>
      <c r="F56" s="14">
        <f t="shared" si="13"/>
        <v>28875</v>
      </c>
      <c r="G56" s="14">
        <f t="shared" si="13"/>
        <v>31875.01</v>
      </c>
      <c r="H56" s="14">
        <f t="shared" si="13"/>
        <v>31875.01</v>
      </c>
      <c r="I56" s="14">
        <f t="shared" si="13"/>
        <v>31875.01</v>
      </c>
      <c r="J56" s="14">
        <f t="shared" si="13"/>
        <v>31875.01</v>
      </c>
      <c r="K56" s="45"/>
    </row>
    <row r="57" spans="1:11" ht="15" hidden="1">
      <c r="A57" s="3"/>
      <c r="B57" s="5" t="s">
        <v>6</v>
      </c>
      <c r="C57" s="14">
        <f>SUM(D57:J57)</f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6"/>
    </row>
    <row r="58" spans="1:11" ht="15" hidden="1">
      <c r="A58" s="3"/>
      <c r="B58" s="5" t="s">
        <v>7</v>
      </c>
      <c r="C58" s="14">
        <f>SUM(D58:J58)</f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3"/>
    </row>
    <row r="59" spans="1:11" ht="15" hidden="1">
      <c r="A59" s="3"/>
      <c r="B59" s="5" t="s">
        <v>8</v>
      </c>
      <c r="C59" s="14">
        <f>SUM(D59:J59)</f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3"/>
    </row>
    <row r="60" spans="1:11" ht="38.25" customHeight="1">
      <c r="A60" s="41" t="s">
        <v>39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5">
      <c r="A61" s="3"/>
      <c r="B61" s="5" t="s">
        <v>5</v>
      </c>
      <c r="C61" s="14">
        <f>SUM(D61:J61)</f>
        <v>2490.9</v>
      </c>
      <c r="D61" s="14">
        <v>2490.9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3" t="s">
        <v>41</v>
      </c>
    </row>
    <row r="62" spans="1:11" ht="15" hidden="1">
      <c r="A62" s="3"/>
      <c r="B62" s="5" t="s">
        <v>6</v>
      </c>
      <c r="C62" s="14">
        <f>SUM(D62:J62)</f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3"/>
    </row>
    <row r="63" spans="1:11" ht="15" hidden="1">
      <c r="A63" s="3"/>
      <c r="B63" s="5" t="s">
        <v>7</v>
      </c>
      <c r="C63" s="14">
        <f>SUM(D63:J63)</f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3"/>
    </row>
    <row r="64" spans="1:11" ht="15" hidden="1">
      <c r="A64" s="3"/>
      <c r="B64" s="5" t="s">
        <v>8</v>
      </c>
      <c r="C64" s="14">
        <f>SUM(D64:J64)</f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3"/>
    </row>
    <row r="65" spans="1:11" s="21" customFormat="1" ht="15" customHeight="1" hidden="1">
      <c r="A65" s="40" t="s">
        <v>31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s="21" customFormat="1" ht="15" hidden="1">
      <c r="A66" s="22"/>
      <c r="B66" s="23" t="s">
        <v>5</v>
      </c>
      <c r="C66" s="24">
        <f>SUM(D66:J66)</f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2" t="s">
        <v>35</v>
      </c>
    </row>
    <row r="67" spans="1:11" s="21" customFormat="1" ht="15" hidden="1">
      <c r="A67" s="22"/>
      <c r="B67" s="23" t="s">
        <v>6</v>
      </c>
      <c r="C67" s="24">
        <f>SUM(D67:J67)</f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2"/>
    </row>
    <row r="68" spans="1:11" s="21" customFormat="1" ht="15" hidden="1">
      <c r="A68" s="27"/>
      <c r="B68" s="23" t="s">
        <v>7</v>
      </c>
      <c r="C68" s="24">
        <f>SUM(D68:J68)</f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7"/>
    </row>
    <row r="69" spans="1:11" s="21" customFormat="1" ht="15" hidden="1">
      <c r="A69" s="27"/>
      <c r="B69" s="23" t="s">
        <v>8</v>
      </c>
      <c r="C69" s="24">
        <f>SUM(D69:J69)</f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7"/>
    </row>
    <row r="70" spans="1:11" ht="15">
      <c r="A70" s="41" t="s">
        <v>40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5">
      <c r="A71" s="2"/>
      <c r="B71" s="5" t="s">
        <v>5</v>
      </c>
      <c r="C71" s="16">
        <f>SUM(D71:J71)</f>
        <v>124335.6</v>
      </c>
      <c r="D71" s="16">
        <v>5100.3</v>
      </c>
      <c r="E71" s="16">
        <v>12593.2</v>
      </c>
      <c r="F71" s="16">
        <v>18932.9</v>
      </c>
      <c r="G71" s="16">
        <v>21927.3</v>
      </c>
      <c r="H71" s="16">
        <v>21927.3</v>
      </c>
      <c r="I71" s="16">
        <v>21927.3</v>
      </c>
      <c r="J71" s="16">
        <v>21927.3</v>
      </c>
      <c r="K71" s="3" t="s">
        <v>42</v>
      </c>
    </row>
    <row r="72" spans="1:11" ht="15" hidden="1">
      <c r="A72" s="2"/>
      <c r="B72" s="5" t="s">
        <v>6</v>
      </c>
      <c r="C72" s="14">
        <f>SUM(D72:J72)</f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2"/>
    </row>
    <row r="73" spans="1:11" ht="15" hidden="1">
      <c r="A73" s="2"/>
      <c r="B73" s="5" t="s">
        <v>7</v>
      </c>
      <c r="C73" s="14">
        <f>SUM(D73:J73)</f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2"/>
    </row>
    <row r="74" spans="1:11" ht="15" hidden="1">
      <c r="A74" s="2"/>
      <c r="B74" s="5" t="s">
        <v>8</v>
      </c>
      <c r="C74" s="14">
        <f>SUM(D74:J74)</f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2"/>
    </row>
    <row r="75" spans="1:11" ht="15">
      <c r="A75" s="41" t="s">
        <v>43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5">
      <c r="A76" s="3"/>
      <c r="B76" s="5" t="s">
        <v>5</v>
      </c>
      <c r="C76" s="16">
        <f>SUM(D76:J76)</f>
        <v>66457</v>
      </c>
      <c r="D76" s="16">
        <f>SUM(D121+D119+D117)</f>
        <v>13799</v>
      </c>
      <c r="E76" s="16">
        <v>9599</v>
      </c>
      <c r="F76" s="16">
        <v>9829</v>
      </c>
      <c r="G76" s="16">
        <f>SUM(G121+G119+G117)</f>
        <v>8307.5</v>
      </c>
      <c r="H76" s="16">
        <f>SUM(H121+H119+H117)</f>
        <v>8307.5</v>
      </c>
      <c r="I76" s="16">
        <f>SUM(I121+I119+I117)</f>
        <v>8307.5</v>
      </c>
      <c r="J76" s="16">
        <f>SUM(J121+J119+J117)</f>
        <v>8307.5</v>
      </c>
      <c r="K76" s="6" t="s">
        <v>36</v>
      </c>
    </row>
    <row r="77" spans="1:11" ht="15" hidden="1">
      <c r="A77" s="3"/>
      <c r="B77" s="5" t="s">
        <v>6</v>
      </c>
      <c r="C77" s="14">
        <f>SUM(D77:J77)</f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3"/>
    </row>
    <row r="78" spans="1:11" ht="15" hidden="1">
      <c r="A78" s="3"/>
      <c r="B78" s="5" t="s">
        <v>7</v>
      </c>
      <c r="C78" s="14">
        <f>SUM(D78:J78)</f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3"/>
    </row>
    <row r="79" spans="1:11" ht="15" hidden="1">
      <c r="A79" s="3"/>
      <c r="B79" s="5" t="s">
        <v>8</v>
      </c>
      <c r="C79" s="6">
        <f>SUM(D79:J79)</f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3"/>
    </row>
    <row r="80" spans="1:11" ht="36" customHeight="1" hidden="1">
      <c r="A80" s="38" t="s">
        <v>24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</row>
    <row r="81" spans="1:11" ht="15" hidden="1">
      <c r="A81" s="45"/>
      <c r="B81" s="4" t="s">
        <v>23</v>
      </c>
      <c r="C81" s="57">
        <f>SUM(D81:J82)</f>
        <v>0</v>
      </c>
      <c r="D81" s="57">
        <f>D83</f>
        <v>0</v>
      </c>
      <c r="E81" s="33">
        <f aca="true" t="shared" si="14" ref="E81:J81">SUM(E83:E86)</f>
        <v>0</v>
      </c>
      <c r="F81" s="33">
        <f t="shared" si="14"/>
        <v>0</v>
      </c>
      <c r="G81" s="33">
        <f t="shared" si="14"/>
        <v>0</v>
      </c>
      <c r="H81" s="33">
        <f t="shared" si="14"/>
        <v>0</v>
      </c>
      <c r="I81" s="33">
        <f t="shared" si="14"/>
        <v>0</v>
      </c>
      <c r="J81" s="33">
        <f t="shared" si="14"/>
        <v>0</v>
      </c>
      <c r="K81" s="45" t="s">
        <v>27</v>
      </c>
    </row>
    <row r="82" spans="1:11" ht="15" hidden="1">
      <c r="A82" s="45"/>
      <c r="B82" s="4" t="s">
        <v>12</v>
      </c>
      <c r="C82" s="45"/>
      <c r="D82" s="57"/>
      <c r="E82" s="33"/>
      <c r="F82" s="33"/>
      <c r="G82" s="33"/>
      <c r="H82" s="33"/>
      <c r="I82" s="33"/>
      <c r="J82" s="33"/>
      <c r="K82" s="45"/>
    </row>
    <row r="83" spans="1:11" ht="15" hidden="1">
      <c r="A83" s="3"/>
      <c r="B83" s="5" t="s">
        <v>5</v>
      </c>
      <c r="C83" s="6">
        <f>SUM(D83:J83)</f>
        <v>0</v>
      </c>
      <c r="D83" s="6">
        <f aca="true" t="shared" si="15" ref="D83:J83">D88+D94+D100+D109</f>
        <v>0</v>
      </c>
      <c r="E83" s="6">
        <f t="shared" si="15"/>
        <v>0</v>
      </c>
      <c r="F83" s="6">
        <f t="shared" si="15"/>
        <v>0</v>
      </c>
      <c r="G83" s="6">
        <f t="shared" si="15"/>
        <v>0</v>
      </c>
      <c r="H83" s="6">
        <f t="shared" si="15"/>
        <v>0</v>
      </c>
      <c r="I83" s="6">
        <f t="shared" si="15"/>
        <v>0</v>
      </c>
      <c r="J83" s="6">
        <f t="shared" si="15"/>
        <v>0</v>
      </c>
      <c r="K83" s="3"/>
    </row>
    <row r="84" spans="1:11" ht="15" hidden="1">
      <c r="A84" s="3"/>
      <c r="B84" s="5" t="s">
        <v>6</v>
      </c>
      <c r="C84" s="6">
        <f aca="true" t="shared" si="16" ref="C84:C98">SUM(D84:F84)</f>
        <v>0</v>
      </c>
      <c r="D84" s="6">
        <v>0</v>
      </c>
      <c r="E84" s="6">
        <v>0</v>
      </c>
      <c r="F84" s="6">
        <v>0</v>
      </c>
      <c r="G84" s="8">
        <v>0</v>
      </c>
      <c r="H84" s="8">
        <v>0</v>
      </c>
      <c r="I84" s="8">
        <v>0</v>
      </c>
      <c r="J84" s="8">
        <v>0</v>
      </c>
      <c r="K84" s="3"/>
    </row>
    <row r="85" spans="1:11" ht="15" hidden="1">
      <c r="A85" s="3"/>
      <c r="B85" s="5" t="s">
        <v>7</v>
      </c>
      <c r="C85" s="6">
        <f t="shared" si="16"/>
        <v>0</v>
      </c>
      <c r="D85" s="6">
        <v>0</v>
      </c>
      <c r="E85" s="6">
        <v>0</v>
      </c>
      <c r="F85" s="6">
        <v>0</v>
      </c>
      <c r="G85" s="8">
        <v>0</v>
      </c>
      <c r="H85" s="8">
        <v>0</v>
      </c>
      <c r="I85" s="8">
        <v>0</v>
      </c>
      <c r="J85" s="8">
        <v>0</v>
      </c>
      <c r="K85" s="3"/>
    </row>
    <row r="86" spans="1:11" ht="15" hidden="1">
      <c r="A86" s="3"/>
      <c r="B86" s="5" t="s">
        <v>8</v>
      </c>
      <c r="C86" s="6">
        <f t="shared" si="16"/>
        <v>0</v>
      </c>
      <c r="D86" s="6">
        <v>0</v>
      </c>
      <c r="E86" s="6">
        <v>0</v>
      </c>
      <c r="F86" s="6">
        <v>0</v>
      </c>
      <c r="G86" s="8">
        <v>0</v>
      </c>
      <c r="H86" s="8">
        <v>0</v>
      </c>
      <c r="I86" s="8">
        <v>0</v>
      </c>
      <c r="J86" s="8">
        <v>0</v>
      </c>
      <c r="K86" s="3"/>
    </row>
    <row r="87" spans="1:11" ht="15" hidden="1">
      <c r="A87" s="38" t="s">
        <v>13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1:11" ht="45" hidden="1">
      <c r="A88" s="5"/>
      <c r="B88" s="4" t="s">
        <v>21</v>
      </c>
      <c r="C88" s="6">
        <f t="shared" si="16"/>
        <v>0</v>
      </c>
      <c r="D88" s="6">
        <f aca="true" t="shared" si="17" ref="D88:J92">SUM(E88:G88)</f>
        <v>0</v>
      </c>
      <c r="E88" s="6">
        <f t="shared" si="17"/>
        <v>0</v>
      </c>
      <c r="F88" s="6">
        <f t="shared" si="17"/>
        <v>0</v>
      </c>
      <c r="G88" s="6">
        <f t="shared" si="17"/>
        <v>0</v>
      </c>
      <c r="H88" s="6">
        <f t="shared" si="17"/>
        <v>0</v>
      </c>
      <c r="I88" s="6">
        <f t="shared" si="17"/>
        <v>0</v>
      </c>
      <c r="J88" s="6">
        <f t="shared" si="17"/>
        <v>0</v>
      </c>
      <c r="K88" s="5"/>
    </row>
    <row r="89" spans="1:11" ht="15" hidden="1">
      <c r="A89" s="3"/>
      <c r="B89" s="5" t="s">
        <v>5</v>
      </c>
      <c r="C89" s="6">
        <f t="shared" si="16"/>
        <v>0</v>
      </c>
      <c r="D89" s="6">
        <f t="shared" si="17"/>
        <v>0</v>
      </c>
      <c r="E89" s="6">
        <f t="shared" si="17"/>
        <v>0</v>
      </c>
      <c r="F89" s="6">
        <f t="shared" si="17"/>
        <v>0</v>
      </c>
      <c r="G89" s="6">
        <f t="shared" si="17"/>
        <v>0</v>
      </c>
      <c r="H89" s="6">
        <f t="shared" si="17"/>
        <v>0</v>
      </c>
      <c r="I89" s="6">
        <f t="shared" si="17"/>
        <v>0</v>
      </c>
      <c r="J89" s="6">
        <f t="shared" si="17"/>
        <v>0</v>
      </c>
      <c r="K89" s="3"/>
    </row>
    <row r="90" spans="1:11" ht="15" hidden="1">
      <c r="A90" s="3"/>
      <c r="B90" s="5" t="s">
        <v>6</v>
      </c>
      <c r="C90" s="6">
        <f t="shared" si="16"/>
        <v>0</v>
      </c>
      <c r="D90" s="6">
        <f t="shared" si="17"/>
        <v>0</v>
      </c>
      <c r="E90" s="6">
        <f t="shared" si="17"/>
        <v>0</v>
      </c>
      <c r="F90" s="6">
        <f t="shared" si="17"/>
        <v>0</v>
      </c>
      <c r="G90" s="6">
        <f t="shared" si="17"/>
        <v>0</v>
      </c>
      <c r="H90" s="6">
        <f t="shared" si="17"/>
        <v>0</v>
      </c>
      <c r="I90" s="6">
        <f t="shared" si="17"/>
        <v>0</v>
      </c>
      <c r="J90" s="6">
        <f t="shared" si="17"/>
        <v>0</v>
      </c>
      <c r="K90" s="3"/>
    </row>
    <row r="91" spans="1:11" ht="15" hidden="1">
      <c r="A91" s="3"/>
      <c r="B91" s="5" t="s">
        <v>7</v>
      </c>
      <c r="C91" s="6">
        <f t="shared" si="16"/>
        <v>0</v>
      </c>
      <c r="D91" s="6">
        <f t="shared" si="17"/>
        <v>0</v>
      </c>
      <c r="E91" s="6">
        <f t="shared" si="17"/>
        <v>0</v>
      </c>
      <c r="F91" s="6">
        <f t="shared" si="17"/>
        <v>0</v>
      </c>
      <c r="G91" s="6">
        <f t="shared" si="17"/>
        <v>0</v>
      </c>
      <c r="H91" s="6">
        <f t="shared" si="17"/>
        <v>0</v>
      </c>
      <c r="I91" s="6">
        <f t="shared" si="17"/>
        <v>0</v>
      </c>
      <c r="J91" s="6">
        <f t="shared" si="17"/>
        <v>0</v>
      </c>
      <c r="K91" s="3"/>
    </row>
    <row r="92" spans="1:11" ht="15" hidden="1">
      <c r="A92" s="3"/>
      <c r="B92" s="5" t="s">
        <v>8</v>
      </c>
      <c r="C92" s="6">
        <f t="shared" si="16"/>
        <v>0</v>
      </c>
      <c r="D92" s="6">
        <f t="shared" si="17"/>
        <v>0</v>
      </c>
      <c r="E92" s="6">
        <f t="shared" si="17"/>
        <v>0</v>
      </c>
      <c r="F92" s="6">
        <f t="shared" si="17"/>
        <v>0</v>
      </c>
      <c r="G92" s="6">
        <f t="shared" si="17"/>
        <v>0</v>
      </c>
      <c r="H92" s="6">
        <f t="shared" si="17"/>
        <v>0</v>
      </c>
      <c r="I92" s="6">
        <f t="shared" si="17"/>
        <v>0</v>
      </c>
      <c r="J92" s="6">
        <f t="shared" si="17"/>
        <v>0</v>
      </c>
      <c r="K92" s="3"/>
    </row>
    <row r="93" spans="1:11" ht="15" hidden="1">
      <c r="A93" s="38" t="s">
        <v>15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1:11" ht="43.5" customHeight="1" hidden="1">
      <c r="A94" s="5"/>
      <c r="B94" s="4" t="s">
        <v>22</v>
      </c>
      <c r="C94" s="6">
        <f t="shared" si="16"/>
        <v>0</v>
      </c>
      <c r="D94" s="6">
        <f aca="true" t="shared" si="18" ref="D94:J98">SUM(E94:G94)</f>
        <v>0</v>
      </c>
      <c r="E94" s="6">
        <f t="shared" si="18"/>
        <v>0</v>
      </c>
      <c r="F94" s="6">
        <f t="shared" si="18"/>
        <v>0</v>
      </c>
      <c r="G94" s="6">
        <f t="shared" si="18"/>
        <v>0</v>
      </c>
      <c r="H94" s="6">
        <f t="shared" si="18"/>
        <v>0</v>
      </c>
      <c r="I94" s="6">
        <f t="shared" si="18"/>
        <v>0</v>
      </c>
      <c r="J94" s="6">
        <f t="shared" si="18"/>
        <v>0</v>
      </c>
      <c r="K94" s="5"/>
    </row>
    <row r="95" spans="1:11" ht="15" hidden="1">
      <c r="A95" s="3"/>
      <c r="B95" s="5" t="s">
        <v>5</v>
      </c>
      <c r="C95" s="6">
        <f t="shared" si="16"/>
        <v>0</v>
      </c>
      <c r="D95" s="6">
        <f t="shared" si="18"/>
        <v>0</v>
      </c>
      <c r="E95" s="6">
        <f t="shared" si="18"/>
        <v>0</v>
      </c>
      <c r="F95" s="6">
        <f t="shared" si="18"/>
        <v>0</v>
      </c>
      <c r="G95" s="6">
        <f t="shared" si="18"/>
        <v>0</v>
      </c>
      <c r="H95" s="6">
        <f t="shared" si="18"/>
        <v>0</v>
      </c>
      <c r="I95" s="6">
        <f t="shared" si="18"/>
        <v>0</v>
      </c>
      <c r="J95" s="6">
        <f t="shared" si="18"/>
        <v>0</v>
      </c>
      <c r="K95" s="3"/>
    </row>
    <row r="96" spans="1:11" ht="15" hidden="1">
      <c r="A96" s="3"/>
      <c r="B96" s="5" t="s">
        <v>6</v>
      </c>
      <c r="C96" s="6">
        <f t="shared" si="16"/>
        <v>0</v>
      </c>
      <c r="D96" s="6">
        <f t="shared" si="18"/>
        <v>0</v>
      </c>
      <c r="E96" s="6">
        <f t="shared" si="18"/>
        <v>0</v>
      </c>
      <c r="F96" s="6">
        <f t="shared" si="18"/>
        <v>0</v>
      </c>
      <c r="G96" s="6">
        <f t="shared" si="18"/>
        <v>0</v>
      </c>
      <c r="H96" s="6">
        <f t="shared" si="18"/>
        <v>0</v>
      </c>
      <c r="I96" s="6">
        <f t="shared" si="18"/>
        <v>0</v>
      </c>
      <c r="J96" s="6">
        <f t="shared" si="18"/>
        <v>0</v>
      </c>
      <c r="K96" s="3"/>
    </row>
    <row r="97" spans="1:11" ht="15" hidden="1">
      <c r="A97" s="3"/>
      <c r="B97" s="5" t="s">
        <v>7</v>
      </c>
      <c r="C97" s="6">
        <f t="shared" si="16"/>
        <v>0</v>
      </c>
      <c r="D97" s="6">
        <f t="shared" si="18"/>
        <v>0</v>
      </c>
      <c r="E97" s="6">
        <f t="shared" si="18"/>
        <v>0</v>
      </c>
      <c r="F97" s="6">
        <f t="shared" si="18"/>
        <v>0</v>
      </c>
      <c r="G97" s="6">
        <f t="shared" si="18"/>
        <v>0</v>
      </c>
      <c r="H97" s="6">
        <f t="shared" si="18"/>
        <v>0</v>
      </c>
      <c r="I97" s="6">
        <f t="shared" si="18"/>
        <v>0</v>
      </c>
      <c r="J97" s="6">
        <f t="shared" si="18"/>
        <v>0</v>
      </c>
      <c r="K97" s="3"/>
    </row>
    <row r="98" spans="1:11" ht="15" hidden="1">
      <c r="A98" s="3"/>
      <c r="B98" s="5" t="s">
        <v>8</v>
      </c>
      <c r="C98" s="6">
        <f t="shared" si="16"/>
        <v>0</v>
      </c>
      <c r="D98" s="6">
        <f t="shared" si="18"/>
        <v>0</v>
      </c>
      <c r="E98" s="6">
        <f t="shared" si="18"/>
        <v>0</v>
      </c>
      <c r="F98" s="6">
        <f t="shared" si="18"/>
        <v>0</v>
      </c>
      <c r="G98" s="6">
        <f t="shared" si="18"/>
        <v>0</v>
      </c>
      <c r="H98" s="6">
        <f t="shared" si="18"/>
        <v>0</v>
      </c>
      <c r="I98" s="6">
        <f t="shared" si="18"/>
        <v>0</v>
      </c>
      <c r="J98" s="6">
        <f t="shared" si="18"/>
        <v>0</v>
      </c>
      <c r="K98" s="3"/>
    </row>
    <row r="99" spans="1:11" ht="15" hidden="1">
      <c r="A99" s="38" t="s">
        <v>17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1:11" ht="15" hidden="1">
      <c r="A100" s="3"/>
      <c r="B100" s="4" t="s">
        <v>18</v>
      </c>
      <c r="C100" s="6">
        <f aca="true" t="shared" si="19" ref="C100:C107">SUM(D100:F100)</f>
        <v>0</v>
      </c>
      <c r="D100" s="6">
        <f aca="true" t="shared" si="20" ref="D100:D107">SUM(E100:G100)</f>
        <v>0</v>
      </c>
      <c r="E100" s="6">
        <f aca="true" t="shared" si="21" ref="E100:E107">SUM(F100:H100)</f>
        <v>0</v>
      </c>
      <c r="F100" s="6">
        <f aca="true" t="shared" si="22" ref="F100:F107">SUM(G100:I100)</f>
        <v>0</v>
      </c>
      <c r="G100" s="6">
        <f aca="true" t="shared" si="23" ref="G100:G107">SUM(H100:J100)</f>
        <v>0</v>
      </c>
      <c r="H100" s="6">
        <f aca="true" t="shared" si="24" ref="H100:H107">SUM(I100:K100)</f>
        <v>0</v>
      </c>
      <c r="I100" s="6">
        <f aca="true" t="shared" si="25" ref="I100:I107">SUM(J100:L100)</f>
        <v>0</v>
      </c>
      <c r="J100" s="6">
        <f aca="true" t="shared" si="26" ref="J100:J107">SUM(K100:M100)</f>
        <v>0</v>
      </c>
      <c r="K100" s="3"/>
    </row>
    <row r="101" spans="1:11" ht="15" hidden="1">
      <c r="A101" s="3"/>
      <c r="B101" s="5" t="s">
        <v>5</v>
      </c>
      <c r="C101" s="6">
        <f t="shared" si="19"/>
        <v>0</v>
      </c>
      <c r="D101" s="6">
        <f t="shared" si="20"/>
        <v>0</v>
      </c>
      <c r="E101" s="6">
        <f t="shared" si="21"/>
        <v>0</v>
      </c>
      <c r="F101" s="6">
        <f t="shared" si="22"/>
        <v>0</v>
      </c>
      <c r="G101" s="6">
        <f t="shared" si="23"/>
        <v>0</v>
      </c>
      <c r="H101" s="6">
        <f t="shared" si="24"/>
        <v>0</v>
      </c>
      <c r="I101" s="6">
        <f t="shared" si="25"/>
        <v>0</v>
      </c>
      <c r="J101" s="6">
        <f t="shared" si="26"/>
        <v>0</v>
      </c>
      <c r="K101" s="3"/>
    </row>
    <row r="102" spans="1:11" ht="15" hidden="1">
      <c r="A102" s="3"/>
      <c r="B102" s="5" t="s">
        <v>6</v>
      </c>
      <c r="C102" s="6">
        <f t="shared" si="19"/>
        <v>0</v>
      </c>
      <c r="D102" s="6">
        <f t="shared" si="20"/>
        <v>0</v>
      </c>
      <c r="E102" s="6">
        <f t="shared" si="21"/>
        <v>0</v>
      </c>
      <c r="F102" s="6">
        <f t="shared" si="22"/>
        <v>0</v>
      </c>
      <c r="G102" s="6">
        <f t="shared" si="23"/>
        <v>0</v>
      </c>
      <c r="H102" s="6">
        <f t="shared" si="24"/>
        <v>0</v>
      </c>
      <c r="I102" s="6">
        <f t="shared" si="25"/>
        <v>0</v>
      </c>
      <c r="J102" s="6">
        <f t="shared" si="26"/>
        <v>0</v>
      </c>
      <c r="K102" s="3"/>
    </row>
    <row r="103" spans="1:11" ht="15" hidden="1">
      <c r="A103" s="3"/>
      <c r="B103" s="5" t="s">
        <v>7</v>
      </c>
      <c r="C103" s="6">
        <f t="shared" si="19"/>
        <v>0</v>
      </c>
      <c r="D103" s="6">
        <f t="shared" si="20"/>
        <v>0</v>
      </c>
      <c r="E103" s="6">
        <f t="shared" si="21"/>
        <v>0</v>
      </c>
      <c r="F103" s="6">
        <f t="shared" si="22"/>
        <v>0</v>
      </c>
      <c r="G103" s="6">
        <f t="shared" si="23"/>
        <v>0</v>
      </c>
      <c r="H103" s="6">
        <f t="shared" si="24"/>
        <v>0</v>
      </c>
      <c r="I103" s="6">
        <f t="shared" si="25"/>
        <v>0</v>
      </c>
      <c r="J103" s="6">
        <f t="shared" si="26"/>
        <v>0</v>
      </c>
      <c r="K103" s="3"/>
    </row>
    <row r="104" spans="1:11" ht="15" hidden="1">
      <c r="A104" s="3"/>
      <c r="B104" s="5" t="s">
        <v>8</v>
      </c>
      <c r="C104" s="6">
        <f t="shared" si="19"/>
        <v>0</v>
      </c>
      <c r="D104" s="6">
        <f t="shared" si="20"/>
        <v>0</v>
      </c>
      <c r="E104" s="6">
        <f t="shared" si="21"/>
        <v>0</v>
      </c>
      <c r="F104" s="6">
        <f t="shared" si="22"/>
        <v>0</v>
      </c>
      <c r="G104" s="6">
        <f t="shared" si="23"/>
        <v>0</v>
      </c>
      <c r="H104" s="6">
        <f t="shared" si="24"/>
        <v>0</v>
      </c>
      <c r="I104" s="6">
        <f t="shared" si="25"/>
        <v>0</v>
      </c>
      <c r="J104" s="6">
        <f t="shared" si="26"/>
        <v>0</v>
      </c>
      <c r="K104" s="3"/>
    </row>
    <row r="105" spans="1:11" ht="15" hidden="1">
      <c r="A105" s="3"/>
      <c r="B105" s="4" t="s">
        <v>19</v>
      </c>
      <c r="C105" s="6">
        <f t="shared" si="19"/>
        <v>0</v>
      </c>
      <c r="D105" s="6">
        <f t="shared" si="20"/>
        <v>0</v>
      </c>
      <c r="E105" s="6">
        <f t="shared" si="21"/>
        <v>0</v>
      </c>
      <c r="F105" s="6">
        <f t="shared" si="22"/>
        <v>0</v>
      </c>
      <c r="G105" s="6">
        <f t="shared" si="23"/>
        <v>0</v>
      </c>
      <c r="H105" s="6">
        <f t="shared" si="24"/>
        <v>0</v>
      </c>
      <c r="I105" s="6">
        <f t="shared" si="25"/>
        <v>0</v>
      </c>
      <c r="J105" s="6">
        <f t="shared" si="26"/>
        <v>0</v>
      </c>
      <c r="K105" s="3"/>
    </row>
    <row r="106" spans="1:11" ht="15" hidden="1">
      <c r="A106" s="3"/>
      <c r="B106" s="5" t="s">
        <v>5</v>
      </c>
      <c r="C106" s="6">
        <f t="shared" si="19"/>
        <v>0</v>
      </c>
      <c r="D106" s="6">
        <f t="shared" si="20"/>
        <v>0</v>
      </c>
      <c r="E106" s="6">
        <f t="shared" si="21"/>
        <v>0</v>
      </c>
      <c r="F106" s="6">
        <f t="shared" si="22"/>
        <v>0</v>
      </c>
      <c r="G106" s="6">
        <f t="shared" si="23"/>
        <v>0</v>
      </c>
      <c r="H106" s="6">
        <f t="shared" si="24"/>
        <v>0</v>
      </c>
      <c r="I106" s="6">
        <f t="shared" si="25"/>
        <v>0</v>
      </c>
      <c r="J106" s="6">
        <f t="shared" si="26"/>
        <v>0</v>
      </c>
      <c r="K106" s="3"/>
    </row>
    <row r="107" spans="1:11" ht="15" hidden="1">
      <c r="A107" s="3"/>
      <c r="B107" s="5" t="s">
        <v>6</v>
      </c>
      <c r="C107" s="6">
        <f t="shared" si="19"/>
        <v>0</v>
      </c>
      <c r="D107" s="6">
        <f t="shared" si="20"/>
        <v>0</v>
      </c>
      <c r="E107" s="6">
        <f t="shared" si="21"/>
        <v>0</v>
      </c>
      <c r="F107" s="6">
        <f t="shared" si="22"/>
        <v>0</v>
      </c>
      <c r="G107" s="6">
        <f t="shared" si="23"/>
        <v>0</v>
      </c>
      <c r="H107" s="6">
        <f t="shared" si="24"/>
        <v>0</v>
      </c>
      <c r="I107" s="6">
        <f t="shared" si="25"/>
        <v>0</v>
      </c>
      <c r="J107" s="6">
        <f t="shared" si="26"/>
        <v>0</v>
      </c>
      <c r="K107" s="3"/>
    </row>
    <row r="108" spans="1:11" ht="15" hidden="1">
      <c r="A108" s="3"/>
      <c r="B108" s="38" t="s">
        <v>28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30" hidden="1">
      <c r="A109" s="3"/>
      <c r="B109" s="4" t="s">
        <v>20</v>
      </c>
      <c r="C109" s="6">
        <f>SUM(D109:J109)</f>
        <v>0</v>
      </c>
      <c r="D109" s="6">
        <f aca="true" t="shared" si="27" ref="D109:J109">D110</f>
        <v>0</v>
      </c>
      <c r="E109" s="6">
        <f t="shared" si="27"/>
        <v>0</v>
      </c>
      <c r="F109" s="6">
        <f t="shared" si="27"/>
        <v>0</v>
      </c>
      <c r="G109" s="6">
        <f t="shared" si="27"/>
        <v>0</v>
      </c>
      <c r="H109" s="6">
        <f t="shared" si="27"/>
        <v>0</v>
      </c>
      <c r="I109" s="6">
        <f t="shared" si="27"/>
        <v>0</v>
      </c>
      <c r="J109" s="6">
        <f t="shared" si="27"/>
        <v>0</v>
      </c>
      <c r="K109" s="45" t="s">
        <v>27</v>
      </c>
    </row>
    <row r="110" spans="1:11" ht="15" hidden="1">
      <c r="A110" s="3"/>
      <c r="B110" s="5" t="s">
        <v>5</v>
      </c>
      <c r="C110" s="6">
        <f>SUM(D110:F110)</f>
        <v>0</v>
      </c>
      <c r="D110" s="6">
        <v>0</v>
      </c>
      <c r="E110" s="6">
        <v>0</v>
      </c>
      <c r="F110" s="6">
        <v>0</v>
      </c>
      <c r="G110" s="8">
        <v>0</v>
      </c>
      <c r="H110" s="8">
        <v>0</v>
      </c>
      <c r="I110" s="8">
        <v>0</v>
      </c>
      <c r="J110" s="8">
        <v>0</v>
      </c>
      <c r="K110" s="45"/>
    </row>
    <row r="111" spans="1:11" ht="15" hidden="1">
      <c r="A111" s="3"/>
      <c r="B111" s="5" t="s">
        <v>6</v>
      </c>
      <c r="C111" s="6">
        <f>SUM(D111:F111)</f>
        <v>0</v>
      </c>
      <c r="D111" s="6">
        <v>0</v>
      </c>
      <c r="E111" s="6">
        <v>0</v>
      </c>
      <c r="F111" s="6">
        <v>0</v>
      </c>
      <c r="G111" s="8">
        <v>0</v>
      </c>
      <c r="H111" s="8">
        <v>0</v>
      </c>
      <c r="I111" s="8">
        <v>0</v>
      </c>
      <c r="J111" s="8">
        <v>0</v>
      </c>
      <c r="K111" s="3"/>
    </row>
    <row r="112" spans="1:11" ht="15" hidden="1">
      <c r="A112" s="3"/>
      <c r="B112" s="5" t="s">
        <v>7</v>
      </c>
      <c r="C112" s="6">
        <f>SUM(D112:F112)</f>
        <v>0</v>
      </c>
      <c r="D112" s="6">
        <v>0</v>
      </c>
      <c r="E112" s="6">
        <v>0</v>
      </c>
      <c r="F112" s="6">
        <v>0</v>
      </c>
      <c r="G112" s="8">
        <v>0</v>
      </c>
      <c r="H112" s="8">
        <v>0</v>
      </c>
      <c r="I112" s="8">
        <v>0</v>
      </c>
      <c r="J112" s="8">
        <v>0</v>
      </c>
      <c r="K112" s="3"/>
    </row>
    <row r="113" spans="1:11" ht="15" hidden="1">
      <c r="A113" s="3"/>
      <c r="B113" s="5" t="s">
        <v>8</v>
      </c>
      <c r="C113" s="6">
        <f>SUM(D113:F113)</f>
        <v>0</v>
      </c>
      <c r="D113" s="6">
        <v>0</v>
      </c>
      <c r="E113" s="6">
        <v>0</v>
      </c>
      <c r="F113" s="6">
        <v>0</v>
      </c>
      <c r="G113" s="8">
        <v>0</v>
      </c>
      <c r="H113" s="8">
        <v>0</v>
      </c>
      <c r="I113" s="8">
        <v>0</v>
      </c>
      <c r="J113" s="8">
        <v>0</v>
      </c>
      <c r="K113" s="3"/>
    </row>
    <row r="114" spans="1:11" ht="15.75" hidden="1">
      <c r="A114" s="58" t="s">
        <v>33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</row>
    <row r="115" spans="1:11" ht="15.75">
      <c r="A115" s="29"/>
      <c r="B115" s="5" t="s">
        <v>34</v>
      </c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5">
      <c r="A116" s="43" t="s">
        <v>59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1:11" ht="15.75">
      <c r="A117" s="29"/>
      <c r="B117" s="5" t="s">
        <v>5</v>
      </c>
      <c r="C117" s="14">
        <f>SUM(D117:J117)</f>
        <v>42390.8</v>
      </c>
      <c r="D117" s="14">
        <v>12424.8</v>
      </c>
      <c r="E117" s="14">
        <v>0</v>
      </c>
      <c r="F117" s="14">
        <v>0</v>
      </c>
      <c r="G117" s="14">
        <v>7491.5</v>
      </c>
      <c r="H117" s="14">
        <v>7491.5</v>
      </c>
      <c r="I117" s="14">
        <v>7491.5</v>
      </c>
      <c r="J117" s="14">
        <v>7491.5</v>
      </c>
      <c r="K117" s="3" t="s">
        <v>42</v>
      </c>
    </row>
    <row r="118" spans="1:13" ht="15">
      <c r="A118" s="43" t="s">
        <v>60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M118" s="26">
        <f>SUM(D76+D71+D129)</f>
        <v>20642.25</v>
      </c>
    </row>
    <row r="119" spans="1:11" ht="15.75">
      <c r="A119" s="29"/>
      <c r="B119" s="5" t="s">
        <v>5</v>
      </c>
      <c r="C119" s="14">
        <f>SUM(D119:J119)</f>
        <v>1519</v>
      </c>
      <c r="D119" s="25">
        <v>295</v>
      </c>
      <c r="E119" s="14">
        <v>0</v>
      </c>
      <c r="F119" s="14">
        <v>0</v>
      </c>
      <c r="G119" s="14">
        <v>306</v>
      </c>
      <c r="H119" s="14">
        <v>306</v>
      </c>
      <c r="I119" s="14">
        <v>306</v>
      </c>
      <c r="J119" s="14">
        <v>306</v>
      </c>
      <c r="K119" s="3" t="s">
        <v>42</v>
      </c>
    </row>
    <row r="120" spans="1:11" ht="15">
      <c r="A120" s="43" t="s">
        <v>61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3" ht="15.75">
      <c r="A121" s="29"/>
      <c r="B121" s="5" t="s">
        <v>5</v>
      </c>
      <c r="C121" s="14">
        <f>SUM(D121:J121)</f>
        <v>3119.2</v>
      </c>
      <c r="D121" s="14">
        <v>1079.2</v>
      </c>
      <c r="E121" s="14">
        <v>0</v>
      </c>
      <c r="F121" s="14">
        <v>0</v>
      </c>
      <c r="G121" s="14">
        <v>510</v>
      </c>
      <c r="H121" s="14">
        <v>510</v>
      </c>
      <c r="I121" s="14">
        <v>510</v>
      </c>
      <c r="J121" s="14">
        <v>510</v>
      </c>
      <c r="K121" s="3" t="s">
        <v>42</v>
      </c>
      <c r="M121" s="26">
        <f>SUM(C117+C119+C121)</f>
        <v>47029</v>
      </c>
    </row>
    <row r="122" spans="1:11" ht="15">
      <c r="A122" s="41" t="s">
        <v>44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ht="15">
      <c r="A123" s="3"/>
      <c r="B123" s="5" t="s">
        <v>5</v>
      </c>
      <c r="C123" s="16">
        <v>10144.7</v>
      </c>
      <c r="D123" s="16">
        <f>D129+D134+D139</f>
        <v>2013.45</v>
      </c>
      <c r="E123" s="16">
        <f aca="true" t="shared" si="28" ref="E123:J123">E129+E134+E139</f>
        <v>307.75</v>
      </c>
      <c r="F123" s="16">
        <f t="shared" si="28"/>
        <v>113.1</v>
      </c>
      <c r="G123" s="16">
        <f t="shared" si="28"/>
        <v>1640.21</v>
      </c>
      <c r="H123" s="16">
        <f t="shared" si="28"/>
        <v>1640.21</v>
      </c>
      <c r="I123" s="16">
        <f t="shared" si="28"/>
        <v>1640.21</v>
      </c>
      <c r="J123" s="16">
        <f t="shared" si="28"/>
        <v>1640.21</v>
      </c>
      <c r="K123" s="6" t="s">
        <v>36</v>
      </c>
    </row>
    <row r="124" spans="1:11" ht="15" hidden="1">
      <c r="A124" s="3"/>
      <c r="B124" s="5" t="s">
        <v>6</v>
      </c>
      <c r="C124" s="14">
        <f>SUM(D124:F124)</f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3"/>
    </row>
    <row r="125" spans="1:11" ht="15" hidden="1">
      <c r="A125" s="3"/>
      <c r="B125" s="5" t="s">
        <v>7</v>
      </c>
      <c r="C125" s="14">
        <f>SUM(D125:F125)</f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3"/>
    </row>
    <row r="126" spans="1:11" ht="15" hidden="1">
      <c r="A126" s="3"/>
      <c r="B126" s="5" t="s">
        <v>8</v>
      </c>
      <c r="C126" s="14">
        <f>SUM(D126:F126)</f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3"/>
    </row>
    <row r="127" spans="1:11" ht="15">
      <c r="A127" s="3"/>
      <c r="B127" s="5" t="s">
        <v>34</v>
      </c>
      <c r="C127" s="14"/>
      <c r="D127" s="14"/>
      <c r="E127" s="14"/>
      <c r="F127" s="14"/>
      <c r="G127" s="14"/>
      <c r="H127" s="14"/>
      <c r="I127" s="14"/>
      <c r="J127" s="14"/>
      <c r="K127" s="3"/>
    </row>
    <row r="128" spans="1:11" ht="15" customHeight="1">
      <c r="A128" s="43" t="s">
        <v>45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</row>
    <row r="129" spans="1:11" ht="15">
      <c r="A129" s="3"/>
      <c r="B129" s="5" t="s">
        <v>5</v>
      </c>
      <c r="C129" s="14">
        <f>SUM(D129:J129)</f>
        <v>7828.95</v>
      </c>
      <c r="D129" s="14">
        <v>1742.95</v>
      </c>
      <c r="E129" s="14">
        <v>0</v>
      </c>
      <c r="F129" s="14">
        <v>0</v>
      </c>
      <c r="G129" s="17">
        <v>1521.5</v>
      </c>
      <c r="H129" s="17">
        <f>SUM(G129)</f>
        <v>1521.5</v>
      </c>
      <c r="I129" s="17">
        <v>1521.5</v>
      </c>
      <c r="J129" s="17">
        <v>1521.5</v>
      </c>
      <c r="K129" s="6" t="s">
        <v>52</v>
      </c>
    </row>
    <row r="130" spans="1:11" ht="15" hidden="1">
      <c r="A130" s="3"/>
      <c r="B130" s="5" t="s">
        <v>6</v>
      </c>
      <c r="C130" s="14">
        <f>SUM(D130:F130)</f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3"/>
    </row>
    <row r="131" spans="1:11" ht="15" hidden="1">
      <c r="A131" s="3"/>
      <c r="B131" s="5" t="s">
        <v>7</v>
      </c>
      <c r="C131" s="14">
        <f>SUM(D131:F131)</f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3"/>
    </row>
    <row r="132" spans="1:11" ht="15" hidden="1">
      <c r="A132" s="3"/>
      <c r="B132" s="5" t="s">
        <v>8</v>
      </c>
      <c r="C132" s="14">
        <f>SUM(D132:F132)</f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3"/>
    </row>
    <row r="133" spans="1:11" ht="15">
      <c r="A133" s="43" t="s">
        <v>46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15">
      <c r="A134" s="3"/>
      <c r="B134" s="5" t="s">
        <v>5</v>
      </c>
      <c r="C134" s="14">
        <f>SUM(D134:J134)</f>
        <v>215.5</v>
      </c>
      <c r="D134" s="14">
        <v>215.5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6" t="s">
        <v>52</v>
      </c>
    </row>
    <row r="135" spans="1:11" ht="15" hidden="1">
      <c r="A135" s="3"/>
      <c r="B135" s="5" t="s">
        <v>6</v>
      </c>
      <c r="C135" s="14">
        <f>SUM(D135:F135)</f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3"/>
    </row>
    <row r="136" spans="1:11" ht="15" hidden="1">
      <c r="A136" s="3"/>
      <c r="B136" s="5" t="s">
        <v>7</v>
      </c>
      <c r="C136" s="14">
        <f>SUM(D136:F136)</f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3"/>
    </row>
    <row r="137" spans="1:11" ht="15" hidden="1">
      <c r="A137" s="3"/>
      <c r="B137" s="5" t="s">
        <v>8</v>
      </c>
      <c r="C137" s="14">
        <f>SUM(D137:F137)</f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3"/>
    </row>
    <row r="138" spans="1:11" ht="15">
      <c r="A138" s="43" t="s">
        <v>47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ht="15">
      <c r="A139" s="3"/>
      <c r="B139" s="5" t="s">
        <v>5</v>
      </c>
      <c r="C139" s="14">
        <f>SUM(D139:J139)</f>
        <v>950.6900000000002</v>
      </c>
      <c r="D139" s="14">
        <f>D145+D150+D155+D160</f>
        <v>55</v>
      </c>
      <c r="E139" s="14">
        <f aca="true" t="shared" si="29" ref="E139:J139">E145+E150+E155+E160</f>
        <v>307.75</v>
      </c>
      <c r="F139" s="14">
        <f t="shared" si="29"/>
        <v>113.1</v>
      </c>
      <c r="G139" s="14">
        <f>G145+G150+G155+G160</f>
        <v>118.71000000000001</v>
      </c>
      <c r="H139" s="14">
        <f t="shared" si="29"/>
        <v>118.71000000000001</v>
      </c>
      <c r="I139" s="14">
        <f t="shared" si="29"/>
        <v>118.71000000000001</v>
      </c>
      <c r="J139" s="14">
        <f t="shared" si="29"/>
        <v>118.71000000000001</v>
      </c>
      <c r="K139" s="6" t="s">
        <v>52</v>
      </c>
    </row>
    <row r="140" spans="1:11" ht="15" hidden="1">
      <c r="A140" s="3"/>
      <c r="B140" s="5" t="s">
        <v>6</v>
      </c>
      <c r="C140" s="14">
        <f>SUM(D140:F140)</f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3"/>
    </row>
    <row r="141" spans="1:11" ht="15" hidden="1">
      <c r="A141" s="3"/>
      <c r="B141" s="5" t="s">
        <v>7</v>
      </c>
      <c r="C141" s="14">
        <f>SUM(D141:F141)</f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3"/>
    </row>
    <row r="142" spans="1:11" ht="15" hidden="1">
      <c r="A142" s="3"/>
      <c r="B142" s="5" t="s">
        <v>8</v>
      </c>
      <c r="C142" s="14">
        <f>SUM(D142:F142)</f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3"/>
    </row>
    <row r="143" spans="1:11" ht="15">
      <c r="A143" s="3"/>
      <c r="B143" s="5" t="s">
        <v>34</v>
      </c>
      <c r="C143" s="6"/>
      <c r="D143" s="6"/>
      <c r="E143" s="6"/>
      <c r="F143" s="6"/>
      <c r="G143" s="8"/>
      <c r="H143" s="8"/>
      <c r="I143" s="8"/>
      <c r="J143" s="8"/>
      <c r="K143" s="3"/>
    </row>
    <row r="144" spans="1:11" ht="32.25" customHeight="1">
      <c r="A144" s="43" t="s">
        <v>48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</row>
    <row r="145" spans="1:11" ht="15">
      <c r="A145" s="3"/>
      <c r="B145" s="5" t="s">
        <v>5</v>
      </c>
      <c r="C145" s="17">
        <f>SUM(D145:J145)</f>
        <v>378.00000000000006</v>
      </c>
      <c r="D145" s="17">
        <v>50</v>
      </c>
      <c r="E145" s="17">
        <v>52.5</v>
      </c>
      <c r="F145" s="17">
        <v>55.1</v>
      </c>
      <c r="G145" s="17">
        <f>SUM(F145)</f>
        <v>55.1</v>
      </c>
      <c r="H145" s="17">
        <f>SUM(F145)</f>
        <v>55.1</v>
      </c>
      <c r="I145" s="17">
        <f>SUM(F145)</f>
        <v>55.1</v>
      </c>
      <c r="J145" s="17">
        <f>SUM(F145)</f>
        <v>55.1</v>
      </c>
      <c r="K145" s="6" t="s">
        <v>53</v>
      </c>
    </row>
    <row r="146" spans="1:11" ht="15" hidden="1">
      <c r="A146" s="3"/>
      <c r="B146" s="5" t="s">
        <v>6</v>
      </c>
      <c r="C146" s="17">
        <f>SUM(D146:F146)</f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3"/>
    </row>
    <row r="147" spans="1:11" ht="15" hidden="1">
      <c r="A147" s="3"/>
      <c r="B147" s="5" t="s">
        <v>7</v>
      </c>
      <c r="C147" s="17">
        <f>SUM(D147:F147)</f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3"/>
    </row>
    <row r="148" spans="1:11" ht="15" hidden="1">
      <c r="A148" s="3"/>
      <c r="B148" s="5" t="s">
        <v>8</v>
      </c>
      <c r="C148" s="17">
        <f>SUM(D148:F148)</f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3"/>
    </row>
    <row r="149" spans="1:11" ht="30" customHeight="1">
      <c r="A149" s="43" t="s">
        <v>49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</row>
    <row r="150" spans="1:11" ht="15">
      <c r="A150" s="3"/>
      <c r="B150" s="5" t="s">
        <v>5</v>
      </c>
      <c r="C150" s="17">
        <f>SUM(D150:J150)</f>
        <v>334.90000000000003</v>
      </c>
      <c r="D150" s="17">
        <v>0</v>
      </c>
      <c r="E150" s="17">
        <v>50</v>
      </c>
      <c r="F150" s="17">
        <v>52.5</v>
      </c>
      <c r="G150" s="17">
        <v>58.1</v>
      </c>
      <c r="H150" s="17">
        <v>58.1</v>
      </c>
      <c r="I150" s="17">
        <v>58.1</v>
      </c>
      <c r="J150" s="17">
        <v>58.1</v>
      </c>
      <c r="K150" s="6" t="s">
        <v>54</v>
      </c>
    </row>
    <row r="151" spans="1:11" ht="15" hidden="1">
      <c r="A151" s="3"/>
      <c r="B151" s="5" t="s">
        <v>6</v>
      </c>
      <c r="C151" s="17">
        <f>SUM(D151:F151)</f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3"/>
    </row>
    <row r="152" spans="1:11" ht="15" hidden="1">
      <c r="A152" s="3"/>
      <c r="B152" s="5" t="s">
        <v>7</v>
      </c>
      <c r="C152" s="17">
        <f>SUM(D152:F152)</f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3"/>
    </row>
    <row r="153" spans="1:11" ht="15" hidden="1">
      <c r="A153" s="3"/>
      <c r="B153" s="5" t="s">
        <v>8</v>
      </c>
      <c r="C153" s="17">
        <f>SUM(D153:F153)</f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3"/>
    </row>
    <row r="154" spans="1:11" ht="19.5" customHeight="1">
      <c r="A154" s="43" t="s">
        <v>50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15">
      <c r="A155" s="3"/>
      <c r="B155" s="5" t="s">
        <v>5</v>
      </c>
      <c r="C155" s="17">
        <f>SUM(D155:J155)</f>
        <v>37.78999999999999</v>
      </c>
      <c r="D155" s="17">
        <v>5</v>
      </c>
      <c r="E155" s="17">
        <v>5.25</v>
      </c>
      <c r="F155" s="17">
        <v>5.5</v>
      </c>
      <c r="G155" s="17">
        <v>5.51</v>
      </c>
      <c r="H155" s="17">
        <v>5.51</v>
      </c>
      <c r="I155" s="17">
        <v>5.51</v>
      </c>
      <c r="J155" s="17">
        <v>5.51</v>
      </c>
      <c r="K155" s="6" t="s">
        <v>54</v>
      </c>
    </row>
    <row r="156" spans="1:11" ht="15" hidden="1">
      <c r="A156" s="3"/>
      <c r="B156" s="5" t="s">
        <v>6</v>
      </c>
      <c r="C156" s="17">
        <f>SUM(D156:F156)</f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3"/>
    </row>
    <row r="157" spans="1:11" ht="15" hidden="1">
      <c r="A157" s="3"/>
      <c r="B157" s="5" t="s">
        <v>7</v>
      </c>
      <c r="C157" s="17">
        <f>SUM(D157:F157)</f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3"/>
    </row>
    <row r="158" spans="1:11" ht="15" hidden="1">
      <c r="A158" s="3"/>
      <c r="B158" s="5" t="s">
        <v>8</v>
      </c>
      <c r="C158" s="17">
        <f>SUM(D158:F158)</f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3"/>
    </row>
    <row r="159" spans="1:11" ht="19.5" customHeight="1">
      <c r="A159" s="43" t="s">
        <v>51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15">
      <c r="A160" s="3"/>
      <c r="B160" s="5" t="s">
        <v>5</v>
      </c>
      <c r="C160" s="17">
        <f>SUM(D160:J160)</f>
        <v>200</v>
      </c>
      <c r="D160" s="17">
        <v>0</v>
      </c>
      <c r="E160" s="17">
        <v>200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6" t="s">
        <v>53</v>
      </c>
    </row>
    <row r="161" spans="1:11" ht="15" hidden="1">
      <c r="A161" s="3"/>
      <c r="B161" s="5" t="s">
        <v>6</v>
      </c>
      <c r="C161" s="17">
        <f>SUM(D161:F161)</f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3"/>
    </row>
    <row r="162" spans="1:11" ht="15" hidden="1">
      <c r="A162" s="3"/>
      <c r="B162" s="5" t="s">
        <v>7</v>
      </c>
      <c r="C162" s="17">
        <f>SUM(D162:F162)</f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3"/>
    </row>
    <row r="163" spans="1:11" ht="15" hidden="1">
      <c r="A163" s="3"/>
      <c r="B163" s="5" t="s">
        <v>8</v>
      </c>
      <c r="C163" s="17">
        <f>SUM(D163:F163)</f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3"/>
    </row>
  </sheetData>
  <sheetProtection/>
  <mergeCells count="80">
    <mergeCell ref="A93:K93"/>
    <mergeCell ref="A114:K114"/>
    <mergeCell ref="A116:K116"/>
    <mergeCell ref="A118:K118"/>
    <mergeCell ref="K109:K110"/>
    <mergeCell ref="A120:K120"/>
    <mergeCell ref="A99:K99"/>
    <mergeCell ref="B108:K108"/>
    <mergeCell ref="J81:J82"/>
    <mergeCell ref="A87:K87"/>
    <mergeCell ref="A81:A82"/>
    <mergeCell ref="C81:C82"/>
    <mergeCell ref="D81:D82"/>
    <mergeCell ref="K81:K82"/>
    <mergeCell ref="G81:G82"/>
    <mergeCell ref="I81:I82"/>
    <mergeCell ref="E81:E82"/>
    <mergeCell ref="F81:F82"/>
    <mergeCell ref="E26:E27"/>
    <mergeCell ref="F26:F27"/>
    <mergeCell ref="A32:K32"/>
    <mergeCell ref="A33:A34"/>
    <mergeCell ref="C33:C34"/>
    <mergeCell ref="D33:D34"/>
    <mergeCell ref="E33:E34"/>
    <mergeCell ref="A8:A9"/>
    <mergeCell ref="I33:I34"/>
    <mergeCell ref="J33:J34"/>
    <mergeCell ref="G33:G34"/>
    <mergeCell ref="H33:H34"/>
    <mergeCell ref="A26:A27"/>
    <mergeCell ref="J26:J27"/>
    <mergeCell ref="F33:F34"/>
    <mergeCell ref="K33:K34"/>
    <mergeCell ref="A25:K25"/>
    <mergeCell ref="K26:K27"/>
    <mergeCell ref="A3:K3"/>
    <mergeCell ref="A4:K4"/>
    <mergeCell ref="A5:K5"/>
    <mergeCell ref="A6:K6"/>
    <mergeCell ref="E41:E42"/>
    <mergeCell ref="B8:B9"/>
    <mergeCell ref="C8:J8"/>
    <mergeCell ref="K8:K9"/>
    <mergeCell ref="A39:K39"/>
    <mergeCell ref="C26:C27"/>
    <mergeCell ref="D26:D27"/>
    <mergeCell ref="G26:G27"/>
    <mergeCell ref="H26:H27"/>
    <mergeCell ref="I26:I27"/>
    <mergeCell ref="A138:K138"/>
    <mergeCell ref="A80:K80"/>
    <mergeCell ref="K55:K56"/>
    <mergeCell ref="K41:K42"/>
    <mergeCell ref="A75:K75"/>
    <mergeCell ref="A48:K48"/>
    <mergeCell ref="A60:K60"/>
    <mergeCell ref="F41:F42"/>
    <mergeCell ref="J41:J42"/>
    <mergeCell ref="A47:K47"/>
    <mergeCell ref="I1:K1"/>
    <mergeCell ref="A65:K65"/>
    <mergeCell ref="A70:K70"/>
    <mergeCell ref="A159:K159"/>
    <mergeCell ref="A122:K122"/>
    <mergeCell ref="A144:K144"/>
    <mergeCell ref="A149:K149"/>
    <mergeCell ref="A128:K128"/>
    <mergeCell ref="A133:K133"/>
    <mergeCell ref="A154:K154"/>
    <mergeCell ref="H81:H82"/>
    <mergeCell ref="I2:K2"/>
    <mergeCell ref="G41:G42"/>
    <mergeCell ref="H41:H42"/>
    <mergeCell ref="I41:I42"/>
    <mergeCell ref="A40:K40"/>
    <mergeCell ref="A54:K54"/>
    <mergeCell ref="A41:A42"/>
    <mergeCell ref="C41:C42"/>
    <mergeCell ref="D41:D42"/>
  </mergeCells>
  <printOptions horizontalCentered="1"/>
  <pageMargins left="0.31496062992125984" right="0.31496062992125984" top="0.7874015748031497" bottom="0.5511811023622047" header="0.5118110236220472" footer="0.31496062992125984"/>
  <pageSetup horizontalDpi="600" verticalDpi="600" orientation="landscape" paperSize="9" scale="8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2014-04-08T07:52:40Z</cp:lastPrinted>
  <dcterms:created xsi:type="dcterms:W3CDTF">2006-09-16T00:00:00Z</dcterms:created>
  <dcterms:modified xsi:type="dcterms:W3CDTF">2014-04-08T07:56:09Z</dcterms:modified>
  <cp:category/>
  <cp:version/>
  <cp:contentType/>
  <cp:contentStatus/>
</cp:coreProperties>
</file>