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89" i="1"/>
  <c r="B89"/>
  <c r="C87"/>
  <c r="B87"/>
  <c r="C85"/>
  <c r="C84" s="1"/>
  <c r="B85"/>
  <c r="B84" s="1"/>
  <c r="C82"/>
  <c r="D81"/>
  <c r="D80"/>
  <c r="C79"/>
  <c r="C78" s="1"/>
  <c r="B79"/>
  <c r="B78" s="1"/>
  <c r="D77"/>
  <c r="C76"/>
  <c r="B76"/>
  <c r="D75"/>
  <c r="C74"/>
  <c r="B74"/>
  <c r="D73"/>
  <c r="C72"/>
  <c r="B72"/>
  <c r="D71"/>
  <c r="C70"/>
  <c r="B70"/>
  <c r="D69"/>
  <c r="C68"/>
  <c r="B68"/>
  <c r="D67"/>
  <c r="C66"/>
  <c r="B66"/>
  <c r="D64"/>
  <c r="D63"/>
  <c r="D62"/>
  <c r="C61"/>
  <c r="B61"/>
  <c r="D60"/>
  <c r="C59"/>
  <c r="B59"/>
  <c r="D58"/>
  <c r="C57"/>
  <c r="B57"/>
  <c r="D56"/>
  <c r="C55"/>
  <c r="B55"/>
  <c r="D54"/>
  <c r="C53"/>
  <c r="B53"/>
  <c r="D52"/>
  <c r="C51"/>
  <c r="B51"/>
  <c r="D49"/>
  <c r="D45"/>
  <c r="D44"/>
  <c r="D41"/>
  <c r="D40"/>
  <c r="D39"/>
  <c r="D38"/>
  <c r="C36"/>
  <c r="B36"/>
  <c r="D35"/>
  <c r="D34"/>
  <c r="C33"/>
  <c r="B33"/>
  <c r="D32"/>
  <c r="D31"/>
  <c r="C30"/>
  <c r="B30"/>
  <c r="D29"/>
  <c r="C28"/>
  <c r="B28"/>
  <c r="D27"/>
  <c r="D26"/>
  <c r="D25"/>
  <c r="D24"/>
  <c r="C23"/>
  <c r="B23"/>
  <c r="B22" s="1"/>
  <c r="D21"/>
  <c r="D20"/>
  <c r="C19"/>
  <c r="B19"/>
  <c r="D18"/>
  <c r="D17"/>
  <c r="C16"/>
  <c r="B16"/>
  <c r="D15"/>
  <c r="B14"/>
  <c r="D13"/>
  <c r="D12"/>
  <c r="D11"/>
  <c r="D10"/>
  <c r="C9"/>
  <c r="B9"/>
  <c r="D8"/>
  <c r="C7"/>
  <c r="B7"/>
  <c r="D6"/>
  <c r="C5"/>
  <c r="D5" s="1"/>
  <c r="B5"/>
  <c r="D9" l="1"/>
  <c r="D7"/>
  <c r="D55"/>
  <c r="D16"/>
  <c r="D19"/>
  <c r="D23"/>
  <c r="D66"/>
  <c r="D74"/>
  <c r="C22"/>
  <c r="D22" s="1"/>
  <c r="D30"/>
  <c r="D33"/>
  <c r="C50"/>
  <c r="B65"/>
  <c r="D68"/>
  <c r="D76"/>
  <c r="D79"/>
  <c r="D70"/>
  <c r="D78"/>
  <c r="D57"/>
  <c r="D51"/>
  <c r="D59"/>
  <c r="B4"/>
  <c r="C14"/>
  <c r="D28"/>
  <c r="D36"/>
  <c r="D53"/>
  <c r="B50"/>
  <c r="B48" s="1"/>
  <c r="B47" s="1"/>
  <c r="D72"/>
  <c r="C65"/>
  <c r="D61"/>
  <c r="B3" l="1"/>
  <c r="D50"/>
  <c r="D14"/>
  <c r="C4"/>
  <c r="D4" s="1"/>
  <c r="C48"/>
  <c r="D65"/>
  <c r="D48" l="1"/>
  <c r="C47"/>
  <c r="C3" l="1"/>
  <c r="D3" s="1"/>
  <c r="D47"/>
</calcChain>
</file>

<file path=xl/sharedStrings.xml><?xml version="1.0" encoding="utf-8"?>
<sst xmlns="http://schemas.openxmlformats.org/spreadsheetml/2006/main" count="131" uniqueCount="116">
  <si>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</si>
  <si>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</si>
  <si>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</si>
  <si>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</si>
  <si>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</si>
  <si>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</si>
  <si>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</si>
  <si>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</si>
  <si>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</si>
  <si>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Патентная система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</si>
  <si>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</si>
  <si>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</si>
  <si>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</si>
  <si>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</si>
  <si>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</si>
  <si>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</si>
  <si>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 арендной платы либо иной платы за передачу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</si>
  <si>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</si>
  <si>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</si>
  <si>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</si>
  <si>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</si>
  <si>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бюджетов городских округов  от оказания платных услуг</t>
  </si>
  <si>
    <t>Доходы бюджетов городских округов  от компенсации затрат</t>
  </si>
  <si>
    <t>Доходы от продажи 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</si>
  <si>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</si>
  <si>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</si>
  <si>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</si>
  <si>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Денежные взыскания  (штрафы) 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</si>
  <si>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</si>
  <si>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</si>
  <si>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</si>
  <si>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</si>
  <si>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</si>
  <si>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</si>
  <si>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</si>
  <si>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</si>
  <si>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</si>
  <si>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</si>
  <si>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</si>
  <si>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субсидии бюджетам городских округов</t>
  </si>
  <si>
    <t>Субсидии на выравнивание бюджетной обеспеченности муниципальных районов (городских округов) по реализации ими их отдельных расходных обязательств по вопросам местного значения</t>
  </si>
  <si>
    <t>Субвенции бюджетам на оплату жилищно-коммунальных услуг отдельным категориям граждан</t>
  </si>
  <si>
    <t>Субвенции местным бюджетам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</si>
  <si>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</si>
  <si>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</si>
  <si>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Доходы бюджетов городских округов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</si>
  <si>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</si>
  <si>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Наименование доходов </t>
  </si>
  <si>
    <t xml:space="preserve">Процент исполнения </t>
  </si>
  <si>
    <t>Доходы - всего, в том числе:</t>
  </si>
  <si>
    <t>Земельный налог с организаций</t>
  </si>
  <si>
    <t>Земельный налог а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</si>
  <si>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</si>
  <si>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</si>
  <si>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</si>
  <si>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</si>
  <si>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Дотации бюджетам городских округов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</si>
  <si>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</si>
  <si>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</si>
  <si>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городских округов на оплату жилищно- коммунальных услуг отдельным категориям граждан</t>
  </si>
  <si>
    <t>Субвенции местным бюджетам на обеспечение государственных гарантий прав граждан на получение общедоступного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</si>
  <si>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</si>
  <si>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</si>
  <si>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</si>
  <si>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</si>
  <si>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</si>
  <si>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</si>
  <si>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</si>
  <si>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</si>
  <si>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Субсидии из областного бюджета, предоставление которых предусмотрено государственной программой Свердловской области "Развитие физической культуры и спорта в Свердловской области до 2024 года", между муниципальными образованиями, расположенными на территории Свердловской области, в 2018 году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</si>
  <si>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городских округов на реализацию мероприятий по обеспечению жильем молодых семей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</si>
  <si>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</si>
  <si>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из областного бюджета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не распределенных между местными бюджетами Законом Свердловской области от 7 декабря 2017 года N 121-ОЗ "Об областном бюджете на 2018 год и плановый период 2019 и 2020 годов" на 2018 год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</si>
  <si>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</si>
  <si>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 xml:space="preserve"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
</t>
  </si>
  <si>
    <r>
      <t xml:space="preserve">Субвенции на осуществление государственного полномочия по предоставлению </t>
    </r>
    <r>
      <rPr>
        <b/>
        <i/>
        <sz val="10"/>
        <rFont val="Times New Roman"/>
        <family val="1"/>
        <charset val="204"/>
      </rPr>
      <t>гражданам субсидий</t>
    </r>
    <r>
      <rPr>
        <i/>
        <sz val="10"/>
        <rFont val="Times New Roman"/>
        <family val="1"/>
        <charset val="204"/>
      </rPr>
      <t xml:space="preserve"> на оплату жилого помещения и коммунальных услуг</t>
    </r>
  </si>
  <si>
    <t>Утвержденные плановые  назначения по доходам на 01 октября 2018 год (тыс.руб.)</t>
  </si>
  <si>
    <t>Фактическое исполнение ежеквартально нарастающим итогом (тыс. руб.) на 01  октября 2018 года</t>
  </si>
  <si>
    <t>Сведения по доходам бюджета Североуральского городского округа на 01 октября 2018 года</t>
  </si>
  <si>
    <t>СВЕДЕНИЯ ПО РАСХОДАМ БЮДЖЕТА</t>
  </si>
  <si>
    <t xml:space="preserve">      СЕВЕРОУРАЛЬСКОГО ГОРОДСКОГО ОКРУГА</t>
  </si>
  <si>
    <t>НА  1 октября  2018 ГОДА</t>
  </si>
  <si>
    <t>Наименование  расходов</t>
  </si>
  <si>
    <t>На 01 октября 2018г.</t>
  </si>
  <si>
    <t>Фактическое исполнение ежеквартально  нарастающим итогом (тыс.руб.)</t>
  </si>
  <si>
    <t>На 01 октября  2018г.</t>
  </si>
  <si>
    <t>Процент исполнения</t>
  </si>
  <si>
    <t>РАСХОДЫ – ВСЕГО,</t>
  </si>
  <si>
    <t>в том числе:</t>
  </si>
  <si>
    <t>1 391 367,20081</t>
  </si>
  <si>
    <t>ОБЩЕГОСУДАРСТВЕННЫЕ ВОПРОСЫ</t>
  </si>
  <si>
    <t>87 727,12020</t>
  </si>
  <si>
    <t>НАЦИОНАЛЬНАЯ ОБОРОНА</t>
  </si>
  <si>
    <t xml:space="preserve">НАЦИОНАЛЬНАЯ БЕЗОПАСНОСТЬ И   </t>
  </si>
  <si>
    <t>ПРАВООХРАНИТЕЛЬНАЯ ДЕЯТЕЛЬНОСТЬ</t>
  </si>
  <si>
    <t>НАЦИОНАЛЬНАЯ ЭКОНОМИКА</t>
  </si>
  <si>
    <t>61 427,77745</t>
  </si>
  <si>
    <t xml:space="preserve">ЖИЛИЩНО – КОММУНАЛЬНОЕ ХОЗЯЙСТВО    </t>
  </si>
  <si>
    <t>ОХРАНА ОКРУЖАЮЩЕЙ СРЕДЫ</t>
  </si>
  <si>
    <t xml:space="preserve">ОБРАЗОВАНИЕ                         </t>
  </si>
  <si>
    <t>774 546,69950</t>
  </si>
  <si>
    <t xml:space="preserve">КУЛЬТУРА,  КИНЕМАТОГРАФИЯ </t>
  </si>
  <si>
    <t>ЗДРАВООХРАНЕНИЕ</t>
  </si>
  <si>
    <t xml:space="preserve">СОЦИАЛЬНАЯ ПОЛИТИКА                 </t>
  </si>
  <si>
    <t xml:space="preserve">ФИЗИЧЕСКАЯ КУЛЬТУРА И СПОРТ                          </t>
  </si>
  <si>
    <t>СРЕДСТВА МАССОВОЙ ИНФОРМАЦИИ</t>
  </si>
  <si>
    <t>ОБСЛУЖИВАНИЕ ГОСУДАРСТВЕННОГО И МУНИЦИПАЛЬНОГО ДОЛГА</t>
  </si>
  <si>
    <t>Сведения</t>
  </si>
  <si>
    <t>Наименование категории работников</t>
  </si>
  <si>
    <t>Среднесписочная численность работников за отчетный период (без внешних совместителей), человек</t>
  </si>
  <si>
    <t xml:space="preserve">Фактические затраты на денежное содержание (заработную плату с начислениями) </t>
  </si>
  <si>
    <t>тыс. руб.</t>
  </si>
  <si>
    <t>Муниципальные служащие органов местного самоуправления Североуральского городского округа</t>
  </si>
  <si>
    <t>Работники муниципальных учреждений Североуральского городского округа, подведомственных органу местного самоуправления Североуральского городского округа</t>
  </si>
  <si>
    <t>о численности муниципальных служащих органов местного самоуправления, работников муниципальных учреждений Североуральского городского округа  и фактических затрат на их денежное содержание по состоянию на 01.10.2018 года</t>
  </si>
  <si>
    <t xml:space="preserve">Утверждённые плановые назначения по расходам (тыс.руб.) </t>
  </si>
</sst>
</file>

<file path=xl/styles.xml><?xml version="1.0" encoding="utf-8"?>
<styleSheet xmlns="http://schemas.openxmlformats.org/spreadsheetml/2006/main">
  <numFmts count="1">
    <numFmt numFmtId="164" formatCode="#,##0.0_р_.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/>
  </cellStyleXfs>
  <cellXfs count="6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2" fillId="0" borderId="8" xfId="0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8" fillId="0" borderId="0" xfId="0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11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</cellXfs>
  <cellStyles count="2">
    <cellStyle name="Обычный" xfId="0" builtinId="0"/>
    <cellStyle name="Обычный_ма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workbookViewId="0">
      <selection activeCell="I7" sqref="I7"/>
    </sheetView>
  </sheetViews>
  <sheetFormatPr defaultColWidth="9.140625" defaultRowHeight="12.75"/>
  <cols>
    <col min="1" max="1" width="52.7109375" style="1" customWidth="1"/>
    <col min="2" max="2" width="17.28515625" style="5" customWidth="1"/>
    <col min="3" max="3" width="16.85546875" style="5" customWidth="1"/>
    <col min="4" max="4" width="10.140625" style="5" customWidth="1"/>
    <col min="5" max="242" width="9.140625" style="1"/>
    <col min="243" max="243" width="3.140625" style="1" customWidth="1"/>
    <col min="244" max="244" width="16.28515625" style="1" customWidth="1"/>
    <col min="245" max="245" width="29.140625" style="1" customWidth="1"/>
    <col min="246" max="247" width="7.28515625" style="1" customWidth="1"/>
    <col min="248" max="248" width="5.28515625" style="1" customWidth="1"/>
    <col min="249" max="249" width="7.5703125" style="1" customWidth="1"/>
    <col min="250" max="250" width="6.5703125" style="1" customWidth="1"/>
    <col min="251" max="251" width="5.28515625" style="1" customWidth="1"/>
    <col min="252" max="498" width="9.140625" style="1"/>
    <col min="499" max="499" width="3.140625" style="1" customWidth="1"/>
    <col min="500" max="500" width="16.28515625" style="1" customWidth="1"/>
    <col min="501" max="501" width="29.140625" style="1" customWidth="1"/>
    <col min="502" max="503" width="7.28515625" style="1" customWidth="1"/>
    <col min="504" max="504" width="5.28515625" style="1" customWidth="1"/>
    <col min="505" max="505" width="7.5703125" style="1" customWidth="1"/>
    <col min="506" max="506" width="6.5703125" style="1" customWidth="1"/>
    <col min="507" max="507" width="5.28515625" style="1" customWidth="1"/>
    <col min="508" max="754" width="9.140625" style="1"/>
    <col min="755" max="755" width="3.140625" style="1" customWidth="1"/>
    <col min="756" max="756" width="16.28515625" style="1" customWidth="1"/>
    <col min="757" max="757" width="29.140625" style="1" customWidth="1"/>
    <col min="758" max="759" width="7.28515625" style="1" customWidth="1"/>
    <col min="760" max="760" width="5.28515625" style="1" customWidth="1"/>
    <col min="761" max="761" width="7.5703125" style="1" customWidth="1"/>
    <col min="762" max="762" width="6.5703125" style="1" customWidth="1"/>
    <col min="763" max="763" width="5.28515625" style="1" customWidth="1"/>
    <col min="764" max="1010" width="9.140625" style="1"/>
    <col min="1011" max="1011" width="3.140625" style="1" customWidth="1"/>
    <col min="1012" max="1012" width="16.28515625" style="1" customWidth="1"/>
    <col min="1013" max="1013" width="29.140625" style="1" customWidth="1"/>
    <col min="1014" max="1015" width="7.28515625" style="1" customWidth="1"/>
    <col min="1016" max="1016" width="5.28515625" style="1" customWidth="1"/>
    <col min="1017" max="1017" width="7.5703125" style="1" customWidth="1"/>
    <col min="1018" max="1018" width="6.5703125" style="1" customWidth="1"/>
    <col min="1019" max="1019" width="5.28515625" style="1" customWidth="1"/>
    <col min="1020" max="1266" width="9.140625" style="1"/>
    <col min="1267" max="1267" width="3.140625" style="1" customWidth="1"/>
    <col min="1268" max="1268" width="16.28515625" style="1" customWidth="1"/>
    <col min="1269" max="1269" width="29.140625" style="1" customWidth="1"/>
    <col min="1270" max="1271" width="7.28515625" style="1" customWidth="1"/>
    <col min="1272" max="1272" width="5.28515625" style="1" customWidth="1"/>
    <col min="1273" max="1273" width="7.5703125" style="1" customWidth="1"/>
    <col min="1274" max="1274" width="6.5703125" style="1" customWidth="1"/>
    <col min="1275" max="1275" width="5.28515625" style="1" customWidth="1"/>
    <col min="1276" max="1522" width="9.140625" style="1"/>
    <col min="1523" max="1523" width="3.140625" style="1" customWidth="1"/>
    <col min="1524" max="1524" width="16.28515625" style="1" customWidth="1"/>
    <col min="1525" max="1525" width="29.140625" style="1" customWidth="1"/>
    <col min="1526" max="1527" width="7.28515625" style="1" customWidth="1"/>
    <col min="1528" max="1528" width="5.28515625" style="1" customWidth="1"/>
    <col min="1529" max="1529" width="7.5703125" style="1" customWidth="1"/>
    <col min="1530" max="1530" width="6.5703125" style="1" customWidth="1"/>
    <col min="1531" max="1531" width="5.28515625" style="1" customWidth="1"/>
    <col min="1532" max="1778" width="9.140625" style="1"/>
    <col min="1779" max="1779" width="3.140625" style="1" customWidth="1"/>
    <col min="1780" max="1780" width="16.28515625" style="1" customWidth="1"/>
    <col min="1781" max="1781" width="29.140625" style="1" customWidth="1"/>
    <col min="1782" max="1783" width="7.28515625" style="1" customWidth="1"/>
    <col min="1784" max="1784" width="5.28515625" style="1" customWidth="1"/>
    <col min="1785" max="1785" width="7.5703125" style="1" customWidth="1"/>
    <col min="1786" max="1786" width="6.5703125" style="1" customWidth="1"/>
    <col min="1787" max="1787" width="5.28515625" style="1" customWidth="1"/>
    <col min="1788" max="2034" width="9.140625" style="1"/>
    <col min="2035" max="2035" width="3.140625" style="1" customWidth="1"/>
    <col min="2036" max="2036" width="16.28515625" style="1" customWidth="1"/>
    <col min="2037" max="2037" width="29.140625" style="1" customWidth="1"/>
    <col min="2038" max="2039" width="7.28515625" style="1" customWidth="1"/>
    <col min="2040" max="2040" width="5.28515625" style="1" customWidth="1"/>
    <col min="2041" max="2041" width="7.5703125" style="1" customWidth="1"/>
    <col min="2042" max="2042" width="6.5703125" style="1" customWidth="1"/>
    <col min="2043" max="2043" width="5.28515625" style="1" customWidth="1"/>
    <col min="2044" max="2290" width="9.140625" style="1"/>
    <col min="2291" max="2291" width="3.140625" style="1" customWidth="1"/>
    <col min="2292" max="2292" width="16.28515625" style="1" customWidth="1"/>
    <col min="2293" max="2293" width="29.140625" style="1" customWidth="1"/>
    <col min="2294" max="2295" width="7.28515625" style="1" customWidth="1"/>
    <col min="2296" max="2296" width="5.28515625" style="1" customWidth="1"/>
    <col min="2297" max="2297" width="7.5703125" style="1" customWidth="1"/>
    <col min="2298" max="2298" width="6.5703125" style="1" customWidth="1"/>
    <col min="2299" max="2299" width="5.28515625" style="1" customWidth="1"/>
    <col min="2300" max="2546" width="9.140625" style="1"/>
    <col min="2547" max="2547" width="3.140625" style="1" customWidth="1"/>
    <col min="2548" max="2548" width="16.28515625" style="1" customWidth="1"/>
    <col min="2549" max="2549" width="29.140625" style="1" customWidth="1"/>
    <col min="2550" max="2551" width="7.28515625" style="1" customWidth="1"/>
    <col min="2552" max="2552" width="5.28515625" style="1" customWidth="1"/>
    <col min="2553" max="2553" width="7.5703125" style="1" customWidth="1"/>
    <col min="2554" max="2554" width="6.5703125" style="1" customWidth="1"/>
    <col min="2555" max="2555" width="5.28515625" style="1" customWidth="1"/>
    <col min="2556" max="2802" width="9.140625" style="1"/>
    <col min="2803" max="2803" width="3.140625" style="1" customWidth="1"/>
    <col min="2804" max="2804" width="16.28515625" style="1" customWidth="1"/>
    <col min="2805" max="2805" width="29.140625" style="1" customWidth="1"/>
    <col min="2806" max="2807" width="7.28515625" style="1" customWidth="1"/>
    <col min="2808" max="2808" width="5.28515625" style="1" customWidth="1"/>
    <col min="2809" max="2809" width="7.5703125" style="1" customWidth="1"/>
    <col min="2810" max="2810" width="6.5703125" style="1" customWidth="1"/>
    <col min="2811" max="2811" width="5.28515625" style="1" customWidth="1"/>
    <col min="2812" max="3058" width="9.140625" style="1"/>
    <col min="3059" max="3059" width="3.140625" style="1" customWidth="1"/>
    <col min="3060" max="3060" width="16.28515625" style="1" customWidth="1"/>
    <col min="3061" max="3061" width="29.140625" style="1" customWidth="1"/>
    <col min="3062" max="3063" width="7.28515625" style="1" customWidth="1"/>
    <col min="3064" max="3064" width="5.28515625" style="1" customWidth="1"/>
    <col min="3065" max="3065" width="7.5703125" style="1" customWidth="1"/>
    <col min="3066" max="3066" width="6.5703125" style="1" customWidth="1"/>
    <col min="3067" max="3067" width="5.28515625" style="1" customWidth="1"/>
    <col min="3068" max="3314" width="9.140625" style="1"/>
    <col min="3315" max="3315" width="3.140625" style="1" customWidth="1"/>
    <col min="3316" max="3316" width="16.28515625" style="1" customWidth="1"/>
    <col min="3317" max="3317" width="29.140625" style="1" customWidth="1"/>
    <col min="3318" max="3319" width="7.28515625" style="1" customWidth="1"/>
    <col min="3320" max="3320" width="5.28515625" style="1" customWidth="1"/>
    <col min="3321" max="3321" width="7.5703125" style="1" customWidth="1"/>
    <col min="3322" max="3322" width="6.5703125" style="1" customWidth="1"/>
    <col min="3323" max="3323" width="5.28515625" style="1" customWidth="1"/>
    <col min="3324" max="3570" width="9.140625" style="1"/>
    <col min="3571" max="3571" width="3.140625" style="1" customWidth="1"/>
    <col min="3572" max="3572" width="16.28515625" style="1" customWidth="1"/>
    <col min="3573" max="3573" width="29.140625" style="1" customWidth="1"/>
    <col min="3574" max="3575" width="7.28515625" style="1" customWidth="1"/>
    <col min="3576" max="3576" width="5.28515625" style="1" customWidth="1"/>
    <col min="3577" max="3577" width="7.5703125" style="1" customWidth="1"/>
    <col min="3578" max="3578" width="6.5703125" style="1" customWidth="1"/>
    <col min="3579" max="3579" width="5.28515625" style="1" customWidth="1"/>
    <col min="3580" max="3826" width="9.140625" style="1"/>
    <col min="3827" max="3827" width="3.140625" style="1" customWidth="1"/>
    <col min="3828" max="3828" width="16.28515625" style="1" customWidth="1"/>
    <col min="3829" max="3829" width="29.140625" style="1" customWidth="1"/>
    <col min="3830" max="3831" width="7.28515625" style="1" customWidth="1"/>
    <col min="3832" max="3832" width="5.28515625" style="1" customWidth="1"/>
    <col min="3833" max="3833" width="7.5703125" style="1" customWidth="1"/>
    <col min="3834" max="3834" width="6.5703125" style="1" customWidth="1"/>
    <col min="3835" max="3835" width="5.28515625" style="1" customWidth="1"/>
    <col min="3836" max="4082" width="9.140625" style="1"/>
    <col min="4083" max="4083" width="3.140625" style="1" customWidth="1"/>
    <col min="4084" max="4084" width="16.28515625" style="1" customWidth="1"/>
    <col min="4085" max="4085" width="29.140625" style="1" customWidth="1"/>
    <col min="4086" max="4087" width="7.28515625" style="1" customWidth="1"/>
    <col min="4088" max="4088" width="5.28515625" style="1" customWidth="1"/>
    <col min="4089" max="4089" width="7.5703125" style="1" customWidth="1"/>
    <col min="4090" max="4090" width="6.5703125" style="1" customWidth="1"/>
    <col min="4091" max="4091" width="5.28515625" style="1" customWidth="1"/>
    <col min="4092" max="4338" width="9.140625" style="1"/>
    <col min="4339" max="4339" width="3.140625" style="1" customWidth="1"/>
    <col min="4340" max="4340" width="16.28515625" style="1" customWidth="1"/>
    <col min="4341" max="4341" width="29.140625" style="1" customWidth="1"/>
    <col min="4342" max="4343" width="7.28515625" style="1" customWidth="1"/>
    <col min="4344" max="4344" width="5.28515625" style="1" customWidth="1"/>
    <col min="4345" max="4345" width="7.5703125" style="1" customWidth="1"/>
    <col min="4346" max="4346" width="6.5703125" style="1" customWidth="1"/>
    <col min="4347" max="4347" width="5.28515625" style="1" customWidth="1"/>
    <col min="4348" max="4594" width="9.140625" style="1"/>
    <col min="4595" max="4595" width="3.140625" style="1" customWidth="1"/>
    <col min="4596" max="4596" width="16.28515625" style="1" customWidth="1"/>
    <col min="4597" max="4597" width="29.140625" style="1" customWidth="1"/>
    <col min="4598" max="4599" width="7.28515625" style="1" customWidth="1"/>
    <col min="4600" max="4600" width="5.28515625" style="1" customWidth="1"/>
    <col min="4601" max="4601" width="7.5703125" style="1" customWidth="1"/>
    <col min="4602" max="4602" width="6.5703125" style="1" customWidth="1"/>
    <col min="4603" max="4603" width="5.28515625" style="1" customWidth="1"/>
    <col min="4604" max="4850" width="9.140625" style="1"/>
    <col min="4851" max="4851" width="3.140625" style="1" customWidth="1"/>
    <col min="4852" max="4852" width="16.28515625" style="1" customWidth="1"/>
    <col min="4853" max="4853" width="29.140625" style="1" customWidth="1"/>
    <col min="4854" max="4855" width="7.28515625" style="1" customWidth="1"/>
    <col min="4856" max="4856" width="5.28515625" style="1" customWidth="1"/>
    <col min="4857" max="4857" width="7.5703125" style="1" customWidth="1"/>
    <col min="4858" max="4858" width="6.5703125" style="1" customWidth="1"/>
    <col min="4859" max="4859" width="5.28515625" style="1" customWidth="1"/>
    <col min="4860" max="5106" width="9.140625" style="1"/>
    <col min="5107" max="5107" width="3.140625" style="1" customWidth="1"/>
    <col min="5108" max="5108" width="16.28515625" style="1" customWidth="1"/>
    <col min="5109" max="5109" width="29.140625" style="1" customWidth="1"/>
    <col min="5110" max="5111" width="7.28515625" style="1" customWidth="1"/>
    <col min="5112" max="5112" width="5.28515625" style="1" customWidth="1"/>
    <col min="5113" max="5113" width="7.5703125" style="1" customWidth="1"/>
    <col min="5114" max="5114" width="6.5703125" style="1" customWidth="1"/>
    <col min="5115" max="5115" width="5.28515625" style="1" customWidth="1"/>
    <col min="5116" max="5362" width="9.140625" style="1"/>
    <col min="5363" max="5363" width="3.140625" style="1" customWidth="1"/>
    <col min="5364" max="5364" width="16.28515625" style="1" customWidth="1"/>
    <col min="5365" max="5365" width="29.140625" style="1" customWidth="1"/>
    <col min="5366" max="5367" width="7.28515625" style="1" customWidth="1"/>
    <col min="5368" max="5368" width="5.28515625" style="1" customWidth="1"/>
    <col min="5369" max="5369" width="7.5703125" style="1" customWidth="1"/>
    <col min="5370" max="5370" width="6.5703125" style="1" customWidth="1"/>
    <col min="5371" max="5371" width="5.28515625" style="1" customWidth="1"/>
    <col min="5372" max="5618" width="9.140625" style="1"/>
    <col min="5619" max="5619" width="3.140625" style="1" customWidth="1"/>
    <col min="5620" max="5620" width="16.28515625" style="1" customWidth="1"/>
    <col min="5621" max="5621" width="29.140625" style="1" customWidth="1"/>
    <col min="5622" max="5623" width="7.28515625" style="1" customWidth="1"/>
    <col min="5624" max="5624" width="5.28515625" style="1" customWidth="1"/>
    <col min="5625" max="5625" width="7.5703125" style="1" customWidth="1"/>
    <col min="5626" max="5626" width="6.5703125" style="1" customWidth="1"/>
    <col min="5627" max="5627" width="5.28515625" style="1" customWidth="1"/>
    <col min="5628" max="5874" width="9.140625" style="1"/>
    <col min="5875" max="5875" width="3.140625" style="1" customWidth="1"/>
    <col min="5876" max="5876" width="16.28515625" style="1" customWidth="1"/>
    <col min="5877" max="5877" width="29.140625" style="1" customWidth="1"/>
    <col min="5878" max="5879" width="7.28515625" style="1" customWidth="1"/>
    <col min="5880" max="5880" width="5.28515625" style="1" customWidth="1"/>
    <col min="5881" max="5881" width="7.5703125" style="1" customWidth="1"/>
    <col min="5882" max="5882" width="6.5703125" style="1" customWidth="1"/>
    <col min="5883" max="5883" width="5.28515625" style="1" customWidth="1"/>
    <col min="5884" max="6130" width="9.140625" style="1"/>
    <col min="6131" max="6131" width="3.140625" style="1" customWidth="1"/>
    <col min="6132" max="6132" width="16.28515625" style="1" customWidth="1"/>
    <col min="6133" max="6133" width="29.140625" style="1" customWidth="1"/>
    <col min="6134" max="6135" width="7.28515625" style="1" customWidth="1"/>
    <col min="6136" max="6136" width="5.28515625" style="1" customWidth="1"/>
    <col min="6137" max="6137" width="7.5703125" style="1" customWidth="1"/>
    <col min="6138" max="6138" width="6.5703125" style="1" customWidth="1"/>
    <col min="6139" max="6139" width="5.28515625" style="1" customWidth="1"/>
    <col min="6140" max="6386" width="9.140625" style="1"/>
    <col min="6387" max="6387" width="3.140625" style="1" customWidth="1"/>
    <col min="6388" max="6388" width="16.28515625" style="1" customWidth="1"/>
    <col min="6389" max="6389" width="29.140625" style="1" customWidth="1"/>
    <col min="6390" max="6391" width="7.28515625" style="1" customWidth="1"/>
    <col min="6392" max="6392" width="5.28515625" style="1" customWidth="1"/>
    <col min="6393" max="6393" width="7.5703125" style="1" customWidth="1"/>
    <col min="6394" max="6394" width="6.5703125" style="1" customWidth="1"/>
    <col min="6395" max="6395" width="5.28515625" style="1" customWidth="1"/>
    <col min="6396" max="6642" width="9.140625" style="1"/>
    <col min="6643" max="6643" width="3.140625" style="1" customWidth="1"/>
    <col min="6644" max="6644" width="16.28515625" style="1" customWidth="1"/>
    <col min="6645" max="6645" width="29.140625" style="1" customWidth="1"/>
    <col min="6646" max="6647" width="7.28515625" style="1" customWidth="1"/>
    <col min="6648" max="6648" width="5.28515625" style="1" customWidth="1"/>
    <col min="6649" max="6649" width="7.5703125" style="1" customWidth="1"/>
    <col min="6650" max="6650" width="6.5703125" style="1" customWidth="1"/>
    <col min="6651" max="6651" width="5.28515625" style="1" customWidth="1"/>
    <col min="6652" max="6898" width="9.140625" style="1"/>
    <col min="6899" max="6899" width="3.140625" style="1" customWidth="1"/>
    <col min="6900" max="6900" width="16.28515625" style="1" customWidth="1"/>
    <col min="6901" max="6901" width="29.140625" style="1" customWidth="1"/>
    <col min="6902" max="6903" width="7.28515625" style="1" customWidth="1"/>
    <col min="6904" max="6904" width="5.28515625" style="1" customWidth="1"/>
    <col min="6905" max="6905" width="7.5703125" style="1" customWidth="1"/>
    <col min="6906" max="6906" width="6.5703125" style="1" customWidth="1"/>
    <col min="6907" max="6907" width="5.28515625" style="1" customWidth="1"/>
    <col min="6908" max="7154" width="9.140625" style="1"/>
    <col min="7155" max="7155" width="3.140625" style="1" customWidth="1"/>
    <col min="7156" max="7156" width="16.28515625" style="1" customWidth="1"/>
    <col min="7157" max="7157" width="29.140625" style="1" customWidth="1"/>
    <col min="7158" max="7159" width="7.28515625" style="1" customWidth="1"/>
    <col min="7160" max="7160" width="5.28515625" style="1" customWidth="1"/>
    <col min="7161" max="7161" width="7.5703125" style="1" customWidth="1"/>
    <col min="7162" max="7162" width="6.5703125" style="1" customWidth="1"/>
    <col min="7163" max="7163" width="5.28515625" style="1" customWidth="1"/>
    <col min="7164" max="7410" width="9.140625" style="1"/>
    <col min="7411" max="7411" width="3.140625" style="1" customWidth="1"/>
    <col min="7412" max="7412" width="16.28515625" style="1" customWidth="1"/>
    <col min="7413" max="7413" width="29.140625" style="1" customWidth="1"/>
    <col min="7414" max="7415" width="7.28515625" style="1" customWidth="1"/>
    <col min="7416" max="7416" width="5.28515625" style="1" customWidth="1"/>
    <col min="7417" max="7417" width="7.5703125" style="1" customWidth="1"/>
    <col min="7418" max="7418" width="6.5703125" style="1" customWidth="1"/>
    <col min="7419" max="7419" width="5.28515625" style="1" customWidth="1"/>
    <col min="7420" max="7666" width="9.140625" style="1"/>
    <col min="7667" max="7667" width="3.140625" style="1" customWidth="1"/>
    <col min="7668" max="7668" width="16.28515625" style="1" customWidth="1"/>
    <col min="7669" max="7669" width="29.140625" style="1" customWidth="1"/>
    <col min="7670" max="7671" width="7.28515625" style="1" customWidth="1"/>
    <col min="7672" max="7672" width="5.28515625" style="1" customWidth="1"/>
    <col min="7673" max="7673" width="7.5703125" style="1" customWidth="1"/>
    <col min="7674" max="7674" width="6.5703125" style="1" customWidth="1"/>
    <col min="7675" max="7675" width="5.28515625" style="1" customWidth="1"/>
    <col min="7676" max="7922" width="9.140625" style="1"/>
    <col min="7923" max="7923" width="3.140625" style="1" customWidth="1"/>
    <col min="7924" max="7924" width="16.28515625" style="1" customWidth="1"/>
    <col min="7925" max="7925" width="29.140625" style="1" customWidth="1"/>
    <col min="7926" max="7927" width="7.28515625" style="1" customWidth="1"/>
    <col min="7928" max="7928" width="5.28515625" style="1" customWidth="1"/>
    <col min="7929" max="7929" width="7.5703125" style="1" customWidth="1"/>
    <col min="7930" max="7930" width="6.5703125" style="1" customWidth="1"/>
    <col min="7931" max="7931" width="5.28515625" style="1" customWidth="1"/>
    <col min="7932" max="8178" width="9.140625" style="1"/>
    <col min="8179" max="8179" width="3.140625" style="1" customWidth="1"/>
    <col min="8180" max="8180" width="16.28515625" style="1" customWidth="1"/>
    <col min="8181" max="8181" width="29.140625" style="1" customWidth="1"/>
    <col min="8182" max="8183" width="7.28515625" style="1" customWidth="1"/>
    <col min="8184" max="8184" width="5.28515625" style="1" customWidth="1"/>
    <col min="8185" max="8185" width="7.5703125" style="1" customWidth="1"/>
    <col min="8186" max="8186" width="6.5703125" style="1" customWidth="1"/>
    <col min="8187" max="8187" width="5.28515625" style="1" customWidth="1"/>
    <col min="8188" max="8434" width="9.140625" style="1"/>
    <col min="8435" max="8435" width="3.140625" style="1" customWidth="1"/>
    <col min="8436" max="8436" width="16.28515625" style="1" customWidth="1"/>
    <col min="8437" max="8437" width="29.140625" style="1" customWidth="1"/>
    <col min="8438" max="8439" width="7.28515625" style="1" customWidth="1"/>
    <col min="8440" max="8440" width="5.28515625" style="1" customWidth="1"/>
    <col min="8441" max="8441" width="7.5703125" style="1" customWidth="1"/>
    <col min="8442" max="8442" width="6.5703125" style="1" customWidth="1"/>
    <col min="8443" max="8443" width="5.28515625" style="1" customWidth="1"/>
    <col min="8444" max="8690" width="9.140625" style="1"/>
    <col min="8691" max="8691" width="3.140625" style="1" customWidth="1"/>
    <col min="8692" max="8692" width="16.28515625" style="1" customWidth="1"/>
    <col min="8693" max="8693" width="29.140625" style="1" customWidth="1"/>
    <col min="8694" max="8695" width="7.28515625" style="1" customWidth="1"/>
    <col min="8696" max="8696" width="5.28515625" style="1" customWidth="1"/>
    <col min="8697" max="8697" width="7.5703125" style="1" customWidth="1"/>
    <col min="8698" max="8698" width="6.5703125" style="1" customWidth="1"/>
    <col min="8699" max="8699" width="5.28515625" style="1" customWidth="1"/>
    <col min="8700" max="8946" width="9.140625" style="1"/>
    <col min="8947" max="8947" width="3.140625" style="1" customWidth="1"/>
    <col min="8948" max="8948" width="16.28515625" style="1" customWidth="1"/>
    <col min="8949" max="8949" width="29.140625" style="1" customWidth="1"/>
    <col min="8950" max="8951" width="7.28515625" style="1" customWidth="1"/>
    <col min="8952" max="8952" width="5.28515625" style="1" customWidth="1"/>
    <col min="8953" max="8953" width="7.5703125" style="1" customWidth="1"/>
    <col min="8954" max="8954" width="6.5703125" style="1" customWidth="1"/>
    <col min="8955" max="8955" width="5.28515625" style="1" customWidth="1"/>
    <col min="8956" max="9202" width="9.140625" style="1"/>
    <col min="9203" max="9203" width="3.140625" style="1" customWidth="1"/>
    <col min="9204" max="9204" width="16.28515625" style="1" customWidth="1"/>
    <col min="9205" max="9205" width="29.140625" style="1" customWidth="1"/>
    <col min="9206" max="9207" width="7.28515625" style="1" customWidth="1"/>
    <col min="9208" max="9208" width="5.28515625" style="1" customWidth="1"/>
    <col min="9209" max="9209" width="7.5703125" style="1" customWidth="1"/>
    <col min="9210" max="9210" width="6.5703125" style="1" customWidth="1"/>
    <col min="9211" max="9211" width="5.28515625" style="1" customWidth="1"/>
    <col min="9212" max="9458" width="9.140625" style="1"/>
    <col min="9459" max="9459" width="3.140625" style="1" customWidth="1"/>
    <col min="9460" max="9460" width="16.28515625" style="1" customWidth="1"/>
    <col min="9461" max="9461" width="29.140625" style="1" customWidth="1"/>
    <col min="9462" max="9463" width="7.28515625" style="1" customWidth="1"/>
    <col min="9464" max="9464" width="5.28515625" style="1" customWidth="1"/>
    <col min="9465" max="9465" width="7.5703125" style="1" customWidth="1"/>
    <col min="9466" max="9466" width="6.5703125" style="1" customWidth="1"/>
    <col min="9467" max="9467" width="5.28515625" style="1" customWidth="1"/>
    <col min="9468" max="9714" width="9.140625" style="1"/>
    <col min="9715" max="9715" width="3.140625" style="1" customWidth="1"/>
    <col min="9716" max="9716" width="16.28515625" style="1" customWidth="1"/>
    <col min="9717" max="9717" width="29.140625" style="1" customWidth="1"/>
    <col min="9718" max="9719" width="7.28515625" style="1" customWidth="1"/>
    <col min="9720" max="9720" width="5.28515625" style="1" customWidth="1"/>
    <col min="9721" max="9721" width="7.5703125" style="1" customWidth="1"/>
    <col min="9722" max="9722" width="6.5703125" style="1" customWidth="1"/>
    <col min="9723" max="9723" width="5.28515625" style="1" customWidth="1"/>
    <col min="9724" max="9970" width="9.140625" style="1"/>
    <col min="9971" max="9971" width="3.140625" style="1" customWidth="1"/>
    <col min="9972" max="9972" width="16.28515625" style="1" customWidth="1"/>
    <col min="9973" max="9973" width="29.140625" style="1" customWidth="1"/>
    <col min="9974" max="9975" width="7.28515625" style="1" customWidth="1"/>
    <col min="9976" max="9976" width="5.28515625" style="1" customWidth="1"/>
    <col min="9977" max="9977" width="7.5703125" style="1" customWidth="1"/>
    <col min="9978" max="9978" width="6.5703125" style="1" customWidth="1"/>
    <col min="9979" max="9979" width="5.28515625" style="1" customWidth="1"/>
    <col min="9980" max="10226" width="9.140625" style="1"/>
    <col min="10227" max="10227" width="3.140625" style="1" customWidth="1"/>
    <col min="10228" max="10228" width="16.28515625" style="1" customWidth="1"/>
    <col min="10229" max="10229" width="29.140625" style="1" customWidth="1"/>
    <col min="10230" max="10231" width="7.28515625" style="1" customWidth="1"/>
    <col min="10232" max="10232" width="5.28515625" style="1" customWidth="1"/>
    <col min="10233" max="10233" width="7.5703125" style="1" customWidth="1"/>
    <col min="10234" max="10234" width="6.5703125" style="1" customWidth="1"/>
    <col min="10235" max="10235" width="5.28515625" style="1" customWidth="1"/>
    <col min="10236" max="10482" width="9.140625" style="1"/>
    <col min="10483" max="10483" width="3.140625" style="1" customWidth="1"/>
    <col min="10484" max="10484" width="16.28515625" style="1" customWidth="1"/>
    <col min="10485" max="10485" width="29.140625" style="1" customWidth="1"/>
    <col min="10486" max="10487" width="7.28515625" style="1" customWidth="1"/>
    <col min="10488" max="10488" width="5.28515625" style="1" customWidth="1"/>
    <col min="10489" max="10489" width="7.5703125" style="1" customWidth="1"/>
    <col min="10490" max="10490" width="6.5703125" style="1" customWidth="1"/>
    <col min="10491" max="10491" width="5.28515625" style="1" customWidth="1"/>
    <col min="10492" max="10738" width="9.140625" style="1"/>
    <col min="10739" max="10739" width="3.140625" style="1" customWidth="1"/>
    <col min="10740" max="10740" width="16.28515625" style="1" customWidth="1"/>
    <col min="10741" max="10741" width="29.140625" style="1" customWidth="1"/>
    <col min="10742" max="10743" width="7.28515625" style="1" customWidth="1"/>
    <col min="10744" max="10744" width="5.28515625" style="1" customWidth="1"/>
    <col min="10745" max="10745" width="7.5703125" style="1" customWidth="1"/>
    <col min="10746" max="10746" width="6.5703125" style="1" customWidth="1"/>
    <col min="10747" max="10747" width="5.28515625" style="1" customWidth="1"/>
    <col min="10748" max="10994" width="9.140625" style="1"/>
    <col min="10995" max="10995" width="3.140625" style="1" customWidth="1"/>
    <col min="10996" max="10996" width="16.28515625" style="1" customWidth="1"/>
    <col min="10997" max="10997" width="29.140625" style="1" customWidth="1"/>
    <col min="10998" max="10999" width="7.28515625" style="1" customWidth="1"/>
    <col min="11000" max="11000" width="5.28515625" style="1" customWidth="1"/>
    <col min="11001" max="11001" width="7.5703125" style="1" customWidth="1"/>
    <col min="11002" max="11002" width="6.5703125" style="1" customWidth="1"/>
    <col min="11003" max="11003" width="5.28515625" style="1" customWidth="1"/>
    <col min="11004" max="11250" width="9.140625" style="1"/>
    <col min="11251" max="11251" width="3.140625" style="1" customWidth="1"/>
    <col min="11252" max="11252" width="16.28515625" style="1" customWidth="1"/>
    <col min="11253" max="11253" width="29.140625" style="1" customWidth="1"/>
    <col min="11254" max="11255" width="7.28515625" style="1" customWidth="1"/>
    <col min="11256" max="11256" width="5.28515625" style="1" customWidth="1"/>
    <col min="11257" max="11257" width="7.5703125" style="1" customWidth="1"/>
    <col min="11258" max="11258" width="6.5703125" style="1" customWidth="1"/>
    <col min="11259" max="11259" width="5.28515625" style="1" customWidth="1"/>
    <col min="11260" max="11506" width="9.140625" style="1"/>
    <col min="11507" max="11507" width="3.140625" style="1" customWidth="1"/>
    <col min="11508" max="11508" width="16.28515625" style="1" customWidth="1"/>
    <col min="11509" max="11509" width="29.140625" style="1" customWidth="1"/>
    <col min="11510" max="11511" width="7.28515625" style="1" customWidth="1"/>
    <col min="11512" max="11512" width="5.28515625" style="1" customWidth="1"/>
    <col min="11513" max="11513" width="7.5703125" style="1" customWidth="1"/>
    <col min="11514" max="11514" width="6.5703125" style="1" customWidth="1"/>
    <col min="11515" max="11515" width="5.28515625" style="1" customWidth="1"/>
    <col min="11516" max="11762" width="9.140625" style="1"/>
    <col min="11763" max="11763" width="3.140625" style="1" customWidth="1"/>
    <col min="11764" max="11764" width="16.28515625" style="1" customWidth="1"/>
    <col min="11765" max="11765" width="29.140625" style="1" customWidth="1"/>
    <col min="11766" max="11767" width="7.28515625" style="1" customWidth="1"/>
    <col min="11768" max="11768" width="5.28515625" style="1" customWidth="1"/>
    <col min="11769" max="11769" width="7.5703125" style="1" customWidth="1"/>
    <col min="11770" max="11770" width="6.5703125" style="1" customWidth="1"/>
    <col min="11771" max="11771" width="5.28515625" style="1" customWidth="1"/>
    <col min="11772" max="12018" width="9.140625" style="1"/>
    <col min="12019" max="12019" width="3.140625" style="1" customWidth="1"/>
    <col min="12020" max="12020" width="16.28515625" style="1" customWidth="1"/>
    <col min="12021" max="12021" width="29.140625" style="1" customWidth="1"/>
    <col min="12022" max="12023" width="7.28515625" style="1" customWidth="1"/>
    <col min="12024" max="12024" width="5.28515625" style="1" customWidth="1"/>
    <col min="12025" max="12025" width="7.5703125" style="1" customWidth="1"/>
    <col min="12026" max="12026" width="6.5703125" style="1" customWidth="1"/>
    <col min="12027" max="12027" width="5.28515625" style="1" customWidth="1"/>
    <col min="12028" max="12274" width="9.140625" style="1"/>
    <col min="12275" max="12275" width="3.140625" style="1" customWidth="1"/>
    <col min="12276" max="12276" width="16.28515625" style="1" customWidth="1"/>
    <col min="12277" max="12277" width="29.140625" style="1" customWidth="1"/>
    <col min="12278" max="12279" width="7.28515625" style="1" customWidth="1"/>
    <col min="12280" max="12280" width="5.28515625" style="1" customWidth="1"/>
    <col min="12281" max="12281" width="7.5703125" style="1" customWidth="1"/>
    <col min="12282" max="12282" width="6.5703125" style="1" customWidth="1"/>
    <col min="12283" max="12283" width="5.28515625" style="1" customWidth="1"/>
    <col min="12284" max="12530" width="9.140625" style="1"/>
    <col min="12531" max="12531" width="3.140625" style="1" customWidth="1"/>
    <col min="12532" max="12532" width="16.28515625" style="1" customWidth="1"/>
    <col min="12533" max="12533" width="29.140625" style="1" customWidth="1"/>
    <col min="12534" max="12535" width="7.28515625" style="1" customWidth="1"/>
    <col min="12536" max="12536" width="5.28515625" style="1" customWidth="1"/>
    <col min="12537" max="12537" width="7.5703125" style="1" customWidth="1"/>
    <col min="12538" max="12538" width="6.5703125" style="1" customWidth="1"/>
    <col min="12539" max="12539" width="5.28515625" style="1" customWidth="1"/>
    <col min="12540" max="12786" width="9.140625" style="1"/>
    <col min="12787" max="12787" width="3.140625" style="1" customWidth="1"/>
    <col min="12788" max="12788" width="16.28515625" style="1" customWidth="1"/>
    <col min="12789" max="12789" width="29.140625" style="1" customWidth="1"/>
    <col min="12790" max="12791" width="7.28515625" style="1" customWidth="1"/>
    <col min="12792" max="12792" width="5.28515625" style="1" customWidth="1"/>
    <col min="12793" max="12793" width="7.5703125" style="1" customWidth="1"/>
    <col min="12794" max="12794" width="6.5703125" style="1" customWidth="1"/>
    <col min="12795" max="12795" width="5.28515625" style="1" customWidth="1"/>
    <col min="12796" max="13042" width="9.140625" style="1"/>
    <col min="13043" max="13043" width="3.140625" style="1" customWidth="1"/>
    <col min="13044" max="13044" width="16.28515625" style="1" customWidth="1"/>
    <col min="13045" max="13045" width="29.140625" style="1" customWidth="1"/>
    <col min="13046" max="13047" width="7.28515625" style="1" customWidth="1"/>
    <col min="13048" max="13048" width="5.28515625" style="1" customWidth="1"/>
    <col min="13049" max="13049" width="7.5703125" style="1" customWidth="1"/>
    <col min="13050" max="13050" width="6.5703125" style="1" customWidth="1"/>
    <col min="13051" max="13051" width="5.28515625" style="1" customWidth="1"/>
    <col min="13052" max="13298" width="9.140625" style="1"/>
    <col min="13299" max="13299" width="3.140625" style="1" customWidth="1"/>
    <col min="13300" max="13300" width="16.28515625" style="1" customWidth="1"/>
    <col min="13301" max="13301" width="29.140625" style="1" customWidth="1"/>
    <col min="13302" max="13303" width="7.28515625" style="1" customWidth="1"/>
    <col min="13304" max="13304" width="5.28515625" style="1" customWidth="1"/>
    <col min="13305" max="13305" width="7.5703125" style="1" customWidth="1"/>
    <col min="13306" max="13306" width="6.5703125" style="1" customWidth="1"/>
    <col min="13307" max="13307" width="5.28515625" style="1" customWidth="1"/>
    <col min="13308" max="13554" width="9.140625" style="1"/>
    <col min="13555" max="13555" width="3.140625" style="1" customWidth="1"/>
    <col min="13556" max="13556" width="16.28515625" style="1" customWidth="1"/>
    <col min="13557" max="13557" width="29.140625" style="1" customWidth="1"/>
    <col min="13558" max="13559" width="7.28515625" style="1" customWidth="1"/>
    <col min="13560" max="13560" width="5.28515625" style="1" customWidth="1"/>
    <col min="13561" max="13561" width="7.5703125" style="1" customWidth="1"/>
    <col min="13562" max="13562" width="6.5703125" style="1" customWidth="1"/>
    <col min="13563" max="13563" width="5.28515625" style="1" customWidth="1"/>
    <col min="13564" max="13810" width="9.140625" style="1"/>
    <col min="13811" max="13811" width="3.140625" style="1" customWidth="1"/>
    <col min="13812" max="13812" width="16.28515625" style="1" customWidth="1"/>
    <col min="13813" max="13813" width="29.140625" style="1" customWidth="1"/>
    <col min="13814" max="13815" width="7.28515625" style="1" customWidth="1"/>
    <col min="13816" max="13816" width="5.28515625" style="1" customWidth="1"/>
    <col min="13817" max="13817" width="7.5703125" style="1" customWidth="1"/>
    <col min="13818" max="13818" width="6.5703125" style="1" customWidth="1"/>
    <col min="13819" max="13819" width="5.28515625" style="1" customWidth="1"/>
    <col min="13820" max="14066" width="9.140625" style="1"/>
    <col min="14067" max="14067" width="3.140625" style="1" customWidth="1"/>
    <col min="14068" max="14068" width="16.28515625" style="1" customWidth="1"/>
    <col min="14069" max="14069" width="29.140625" style="1" customWidth="1"/>
    <col min="14070" max="14071" width="7.28515625" style="1" customWidth="1"/>
    <col min="14072" max="14072" width="5.28515625" style="1" customWidth="1"/>
    <col min="14073" max="14073" width="7.5703125" style="1" customWidth="1"/>
    <col min="14074" max="14074" width="6.5703125" style="1" customWidth="1"/>
    <col min="14075" max="14075" width="5.28515625" style="1" customWidth="1"/>
    <col min="14076" max="14322" width="9.140625" style="1"/>
    <col min="14323" max="14323" width="3.140625" style="1" customWidth="1"/>
    <col min="14324" max="14324" width="16.28515625" style="1" customWidth="1"/>
    <col min="14325" max="14325" width="29.140625" style="1" customWidth="1"/>
    <col min="14326" max="14327" width="7.28515625" style="1" customWidth="1"/>
    <col min="14328" max="14328" width="5.28515625" style="1" customWidth="1"/>
    <col min="14329" max="14329" width="7.5703125" style="1" customWidth="1"/>
    <col min="14330" max="14330" width="6.5703125" style="1" customWidth="1"/>
    <col min="14331" max="14331" width="5.28515625" style="1" customWidth="1"/>
    <col min="14332" max="14578" width="9.140625" style="1"/>
    <col min="14579" max="14579" width="3.140625" style="1" customWidth="1"/>
    <col min="14580" max="14580" width="16.28515625" style="1" customWidth="1"/>
    <col min="14581" max="14581" width="29.140625" style="1" customWidth="1"/>
    <col min="14582" max="14583" width="7.28515625" style="1" customWidth="1"/>
    <col min="14584" max="14584" width="5.28515625" style="1" customWidth="1"/>
    <col min="14585" max="14585" width="7.5703125" style="1" customWidth="1"/>
    <col min="14586" max="14586" width="6.5703125" style="1" customWidth="1"/>
    <col min="14587" max="14587" width="5.28515625" style="1" customWidth="1"/>
    <col min="14588" max="14834" width="9.140625" style="1"/>
    <col min="14835" max="14835" width="3.140625" style="1" customWidth="1"/>
    <col min="14836" max="14836" width="16.28515625" style="1" customWidth="1"/>
    <col min="14837" max="14837" width="29.140625" style="1" customWidth="1"/>
    <col min="14838" max="14839" width="7.28515625" style="1" customWidth="1"/>
    <col min="14840" max="14840" width="5.28515625" style="1" customWidth="1"/>
    <col min="14841" max="14841" width="7.5703125" style="1" customWidth="1"/>
    <col min="14842" max="14842" width="6.5703125" style="1" customWidth="1"/>
    <col min="14843" max="14843" width="5.28515625" style="1" customWidth="1"/>
    <col min="14844" max="15090" width="9.140625" style="1"/>
    <col min="15091" max="15091" width="3.140625" style="1" customWidth="1"/>
    <col min="15092" max="15092" width="16.28515625" style="1" customWidth="1"/>
    <col min="15093" max="15093" width="29.140625" style="1" customWidth="1"/>
    <col min="15094" max="15095" width="7.28515625" style="1" customWidth="1"/>
    <col min="15096" max="15096" width="5.28515625" style="1" customWidth="1"/>
    <col min="15097" max="15097" width="7.5703125" style="1" customWidth="1"/>
    <col min="15098" max="15098" width="6.5703125" style="1" customWidth="1"/>
    <col min="15099" max="15099" width="5.28515625" style="1" customWidth="1"/>
    <col min="15100" max="15346" width="9.140625" style="1"/>
    <col min="15347" max="15347" width="3.140625" style="1" customWidth="1"/>
    <col min="15348" max="15348" width="16.28515625" style="1" customWidth="1"/>
    <col min="15349" max="15349" width="29.140625" style="1" customWidth="1"/>
    <col min="15350" max="15351" width="7.28515625" style="1" customWidth="1"/>
    <col min="15352" max="15352" width="5.28515625" style="1" customWidth="1"/>
    <col min="15353" max="15353" width="7.5703125" style="1" customWidth="1"/>
    <col min="15354" max="15354" width="6.5703125" style="1" customWidth="1"/>
    <col min="15355" max="15355" width="5.28515625" style="1" customWidth="1"/>
    <col min="15356" max="15602" width="9.140625" style="1"/>
    <col min="15603" max="15603" width="3.140625" style="1" customWidth="1"/>
    <col min="15604" max="15604" width="16.28515625" style="1" customWidth="1"/>
    <col min="15605" max="15605" width="29.140625" style="1" customWidth="1"/>
    <col min="15606" max="15607" width="7.28515625" style="1" customWidth="1"/>
    <col min="15608" max="15608" width="5.28515625" style="1" customWidth="1"/>
    <col min="15609" max="15609" width="7.5703125" style="1" customWidth="1"/>
    <col min="15610" max="15610" width="6.5703125" style="1" customWidth="1"/>
    <col min="15611" max="15611" width="5.28515625" style="1" customWidth="1"/>
    <col min="15612" max="15858" width="9.140625" style="1"/>
    <col min="15859" max="15859" width="3.140625" style="1" customWidth="1"/>
    <col min="15860" max="15860" width="16.28515625" style="1" customWidth="1"/>
    <col min="15861" max="15861" width="29.140625" style="1" customWidth="1"/>
    <col min="15862" max="15863" width="7.28515625" style="1" customWidth="1"/>
    <col min="15864" max="15864" width="5.28515625" style="1" customWidth="1"/>
    <col min="15865" max="15865" width="7.5703125" style="1" customWidth="1"/>
    <col min="15866" max="15866" width="6.5703125" style="1" customWidth="1"/>
    <col min="15867" max="15867" width="5.28515625" style="1" customWidth="1"/>
    <col min="15868" max="16114" width="9.140625" style="1"/>
    <col min="16115" max="16115" width="3.140625" style="1" customWidth="1"/>
    <col min="16116" max="16116" width="16.28515625" style="1" customWidth="1"/>
    <col min="16117" max="16117" width="29.140625" style="1" customWidth="1"/>
    <col min="16118" max="16119" width="7.28515625" style="1" customWidth="1"/>
    <col min="16120" max="16120" width="5.28515625" style="1" customWidth="1"/>
    <col min="16121" max="16121" width="7.5703125" style="1" customWidth="1"/>
    <col min="16122" max="16122" width="6.5703125" style="1" customWidth="1"/>
    <col min="16123" max="16123" width="5.28515625" style="1" customWidth="1"/>
    <col min="16124" max="16384" width="9.140625" style="1"/>
  </cols>
  <sheetData>
    <row r="1" spans="1:4" ht="35.25" customHeight="1">
      <c r="A1" s="38" t="s">
        <v>78</v>
      </c>
      <c r="B1" s="38"/>
      <c r="C1" s="38"/>
      <c r="D1" s="38"/>
    </row>
    <row r="2" spans="1:4" s="4" customFormat="1" ht="108.6" customHeight="1">
      <c r="A2" s="18" t="s">
        <v>47</v>
      </c>
      <c r="B2" s="19" t="s">
        <v>76</v>
      </c>
      <c r="C2" s="19" t="s">
        <v>77</v>
      </c>
      <c r="D2" s="19" t="s">
        <v>48</v>
      </c>
    </row>
    <row r="3" spans="1:4" s="4" customFormat="1" ht="19.149999999999999" customHeight="1">
      <c r="A3" s="20" t="s">
        <v>49</v>
      </c>
      <c r="B3" s="11">
        <f>B47+B4</f>
        <v>1375114.9</v>
      </c>
      <c r="C3" s="11">
        <f>C47+C4</f>
        <v>1004609.7999999999</v>
      </c>
      <c r="D3" s="11">
        <f t="shared" ref="D3" si="0">C3/B3*100</f>
        <v>73.05642604847057</v>
      </c>
    </row>
    <row r="4" spans="1:4" s="2" customFormat="1" ht="19.149999999999999" customHeight="1">
      <c r="A4" s="6" t="s">
        <v>0</v>
      </c>
      <c r="B4" s="12">
        <f>B5+B9+B14+B19+B22+B28+B30+B33+B36+B46+B7</f>
        <v>447538.99999999994</v>
      </c>
      <c r="C4" s="12">
        <f>C5+C9+C14+C19+C22+C28+C30+C33+C36+C46+C7</f>
        <v>292278.5</v>
      </c>
      <c r="D4" s="11">
        <f>C4/B4*100</f>
        <v>65.307939643248986</v>
      </c>
    </row>
    <row r="5" spans="1:4" s="2" customFormat="1" ht="19.149999999999999" customHeight="1">
      <c r="A5" s="6" t="s">
        <v>1</v>
      </c>
      <c r="B5" s="13">
        <f>B6</f>
        <v>302156</v>
      </c>
      <c r="C5" s="13">
        <f>C6</f>
        <v>209268.1</v>
      </c>
      <c r="D5" s="11">
        <f>C5/B5*100</f>
        <v>69.258297038615808</v>
      </c>
    </row>
    <row r="6" spans="1:4" ht="19.149999999999999" customHeight="1">
      <c r="A6" s="7" t="s">
        <v>2</v>
      </c>
      <c r="B6" s="11">
        <v>302156</v>
      </c>
      <c r="C6" s="11">
        <v>209268.1</v>
      </c>
      <c r="D6" s="11">
        <f t="shared" ref="D6:D7" si="1">C6/B6*100</f>
        <v>69.258297038615808</v>
      </c>
    </row>
    <row r="7" spans="1:4" ht="28.9" customHeight="1">
      <c r="A7" s="6" t="s">
        <v>3</v>
      </c>
      <c r="B7" s="12">
        <f>B8</f>
        <v>5800.6</v>
      </c>
      <c r="C7" s="12">
        <f>C8</f>
        <v>4586.7</v>
      </c>
      <c r="D7" s="11">
        <f t="shared" si="1"/>
        <v>79.072854532289767</v>
      </c>
    </row>
    <row r="8" spans="1:4" ht="28.9" customHeight="1">
      <c r="A8" s="7" t="s">
        <v>4</v>
      </c>
      <c r="B8" s="11">
        <v>5800.6</v>
      </c>
      <c r="C8" s="11">
        <v>4586.7</v>
      </c>
      <c r="D8" s="11">
        <f>C8/B8*100</f>
        <v>79.072854532289767</v>
      </c>
    </row>
    <row r="9" spans="1:4" ht="17.45" customHeight="1">
      <c r="A9" s="6" t="s">
        <v>5</v>
      </c>
      <c r="B9" s="12">
        <f>B11+B12+B13+B10</f>
        <v>27328</v>
      </c>
      <c r="C9" s="12">
        <f>C11+C12+C13+C10</f>
        <v>15264.399999999998</v>
      </c>
      <c r="D9" s="11">
        <f t="shared" ref="D9:D36" si="2">C9/B9*100</f>
        <v>55.856264637002326</v>
      </c>
    </row>
    <row r="10" spans="1:4" ht="28.15" customHeight="1">
      <c r="A10" s="7" t="s">
        <v>6</v>
      </c>
      <c r="B10" s="11">
        <v>5580</v>
      </c>
      <c r="C10" s="11">
        <v>3365.7</v>
      </c>
      <c r="D10" s="11">
        <f t="shared" si="2"/>
        <v>60.317204301075265</v>
      </c>
    </row>
    <row r="11" spans="1:4" ht="28.15" customHeight="1">
      <c r="A11" s="7" t="s">
        <v>7</v>
      </c>
      <c r="B11" s="11">
        <v>19480</v>
      </c>
      <c r="C11" s="11">
        <v>10912.4</v>
      </c>
      <c r="D11" s="11">
        <f t="shared" si="2"/>
        <v>56.01848049281314</v>
      </c>
    </row>
    <row r="12" spans="1:4" ht="16.899999999999999" customHeight="1">
      <c r="A12" s="7" t="s">
        <v>8</v>
      </c>
      <c r="B12" s="11">
        <v>44</v>
      </c>
      <c r="C12" s="11">
        <v>-4.0999999999999996</v>
      </c>
      <c r="D12" s="11">
        <f t="shared" si="2"/>
        <v>-9.3181818181818166</v>
      </c>
    </row>
    <row r="13" spans="1:4" ht="16.899999999999999" customHeight="1">
      <c r="A13" s="7" t="s">
        <v>9</v>
      </c>
      <c r="B13" s="11">
        <v>2224</v>
      </c>
      <c r="C13" s="11">
        <v>990.4</v>
      </c>
      <c r="D13" s="11">
        <f t="shared" si="2"/>
        <v>44.532374100719423</v>
      </c>
    </row>
    <row r="14" spans="1:4" s="2" customFormat="1" ht="16.899999999999999" customHeight="1">
      <c r="A14" s="6" t="s">
        <v>10</v>
      </c>
      <c r="B14" s="12">
        <f>B15+B16</f>
        <v>16165.8</v>
      </c>
      <c r="C14" s="12">
        <f>C15+C16</f>
        <v>10060.5</v>
      </c>
      <c r="D14" s="11">
        <f t="shared" si="2"/>
        <v>62.233233121775598</v>
      </c>
    </row>
    <row r="15" spans="1:4" ht="16.899999999999999" customHeight="1">
      <c r="A15" s="7" t="s">
        <v>11</v>
      </c>
      <c r="B15" s="11">
        <v>6473.8</v>
      </c>
      <c r="C15" s="11">
        <v>3208.4</v>
      </c>
      <c r="D15" s="11">
        <f t="shared" si="2"/>
        <v>49.559763971701322</v>
      </c>
    </row>
    <row r="16" spans="1:4" s="3" customFormat="1" ht="16.899999999999999" customHeight="1">
      <c r="A16" s="7" t="s">
        <v>12</v>
      </c>
      <c r="B16" s="11">
        <f>B17+B18</f>
        <v>9692</v>
      </c>
      <c r="C16" s="11">
        <f>C17+C18</f>
        <v>6852.1</v>
      </c>
      <c r="D16" s="11">
        <f t="shared" si="2"/>
        <v>70.698514238547261</v>
      </c>
    </row>
    <row r="17" spans="1:4" ht="16.899999999999999" customHeight="1">
      <c r="A17" s="7" t="s">
        <v>50</v>
      </c>
      <c r="B17" s="11">
        <v>7238</v>
      </c>
      <c r="C17" s="11">
        <v>5892.5</v>
      </c>
      <c r="D17" s="11">
        <f t="shared" si="2"/>
        <v>81.410610665929823</v>
      </c>
    </row>
    <row r="18" spans="1:4" ht="16.899999999999999" customHeight="1">
      <c r="A18" s="7" t="s">
        <v>51</v>
      </c>
      <c r="B18" s="11">
        <v>2454</v>
      </c>
      <c r="C18" s="11">
        <v>959.6</v>
      </c>
      <c r="D18" s="11">
        <f t="shared" si="2"/>
        <v>39.103504482477589</v>
      </c>
    </row>
    <row r="19" spans="1:4" s="2" customFormat="1" ht="16.899999999999999" customHeight="1">
      <c r="A19" s="6" t="s">
        <v>13</v>
      </c>
      <c r="B19" s="12">
        <f>B20+B21</f>
        <v>5164</v>
      </c>
      <c r="C19" s="12">
        <f>C20+C21</f>
        <v>3699.1</v>
      </c>
      <c r="D19" s="11">
        <f t="shared" si="2"/>
        <v>71.632455460883037</v>
      </c>
    </row>
    <row r="20" spans="1:4" ht="30" customHeight="1">
      <c r="A20" s="8" t="s">
        <v>14</v>
      </c>
      <c r="B20" s="11">
        <v>5134</v>
      </c>
      <c r="C20" s="14">
        <v>3699.1</v>
      </c>
      <c r="D20" s="11">
        <f t="shared" si="2"/>
        <v>72.051032333463183</v>
      </c>
    </row>
    <row r="21" spans="1:4" ht="30" customHeight="1">
      <c r="A21" s="7" t="s">
        <v>52</v>
      </c>
      <c r="B21" s="11">
        <v>30</v>
      </c>
      <c r="C21" s="11">
        <v>0</v>
      </c>
      <c r="D21" s="11">
        <f t="shared" si="2"/>
        <v>0</v>
      </c>
    </row>
    <row r="22" spans="1:4" ht="30" customHeight="1">
      <c r="A22" s="6" t="s">
        <v>15</v>
      </c>
      <c r="B22" s="12">
        <f>B23+B27</f>
        <v>65672.3</v>
      </c>
      <c r="C22" s="12">
        <f>C23+C27</f>
        <v>31943.500000000004</v>
      </c>
      <c r="D22" s="11">
        <f t="shared" si="2"/>
        <v>48.640751123380788</v>
      </c>
    </row>
    <row r="23" spans="1:4" ht="69" customHeight="1">
      <c r="A23" s="7" t="s">
        <v>16</v>
      </c>
      <c r="B23" s="11">
        <f>B24+B25+B26</f>
        <v>65650.3</v>
      </c>
      <c r="C23" s="11">
        <f>C24+C25+C26</f>
        <v>31923.100000000002</v>
      </c>
      <c r="D23" s="11">
        <f t="shared" si="2"/>
        <v>48.625977337498838</v>
      </c>
    </row>
    <row r="24" spans="1:4" ht="55.15" customHeight="1">
      <c r="A24" s="7" t="s">
        <v>53</v>
      </c>
      <c r="B24" s="11">
        <v>55289.599999999999</v>
      </c>
      <c r="C24" s="11">
        <v>24325.9</v>
      </c>
      <c r="D24" s="11">
        <f t="shared" si="2"/>
        <v>43.997243604583872</v>
      </c>
    </row>
    <row r="25" spans="1:4" ht="71.45" customHeight="1">
      <c r="A25" s="7" t="s">
        <v>54</v>
      </c>
      <c r="B25" s="11">
        <v>183</v>
      </c>
      <c r="C25" s="11">
        <v>140.69999999999999</v>
      </c>
      <c r="D25" s="11">
        <f t="shared" si="2"/>
        <v>76.885245901639337</v>
      </c>
    </row>
    <row r="26" spans="1:4" ht="47.45" customHeight="1">
      <c r="A26" s="7" t="s">
        <v>55</v>
      </c>
      <c r="B26" s="11">
        <v>10177.700000000001</v>
      </c>
      <c r="C26" s="11">
        <v>7456.5</v>
      </c>
      <c r="D26" s="11">
        <f t="shared" si="2"/>
        <v>73.263114456114835</v>
      </c>
    </row>
    <row r="27" spans="1:4" ht="25.9" customHeight="1">
      <c r="A27" s="7" t="s">
        <v>17</v>
      </c>
      <c r="B27" s="11">
        <v>22</v>
      </c>
      <c r="C27" s="11">
        <v>20.399999999999999</v>
      </c>
      <c r="D27" s="11">
        <f t="shared" si="2"/>
        <v>92.72727272727272</v>
      </c>
    </row>
    <row r="28" spans="1:4" ht="18" customHeight="1">
      <c r="A28" s="6" t="s">
        <v>18</v>
      </c>
      <c r="B28" s="12">
        <f>B29</f>
        <v>17556</v>
      </c>
      <c r="C28" s="12">
        <f>C29</f>
        <v>10765</v>
      </c>
      <c r="D28" s="11">
        <f t="shared" si="2"/>
        <v>61.318067897015261</v>
      </c>
    </row>
    <row r="29" spans="1:4" ht="18" customHeight="1">
      <c r="A29" s="7" t="s">
        <v>19</v>
      </c>
      <c r="B29" s="11">
        <v>17556</v>
      </c>
      <c r="C29" s="11">
        <v>10765</v>
      </c>
      <c r="D29" s="11">
        <f t="shared" si="2"/>
        <v>61.318067897015261</v>
      </c>
    </row>
    <row r="30" spans="1:4" ht="28.9" customHeight="1">
      <c r="A30" s="6" t="s">
        <v>20</v>
      </c>
      <c r="B30" s="12">
        <f>B32+B31</f>
        <v>459.7</v>
      </c>
      <c r="C30" s="12">
        <f>C32+C31</f>
        <v>1603.8</v>
      </c>
      <c r="D30" s="11">
        <f t="shared" si="2"/>
        <v>348.87970415488365</v>
      </c>
    </row>
    <row r="31" spans="1:4" ht="28.9" customHeight="1">
      <c r="A31" s="7" t="s">
        <v>21</v>
      </c>
      <c r="B31" s="11">
        <v>33</v>
      </c>
      <c r="C31" s="11">
        <v>7.2</v>
      </c>
      <c r="D31" s="11">
        <f t="shared" si="2"/>
        <v>21.81818181818182</v>
      </c>
    </row>
    <row r="32" spans="1:4" ht="19.899999999999999" customHeight="1">
      <c r="A32" s="7" t="s">
        <v>22</v>
      </c>
      <c r="B32" s="11">
        <v>426.7</v>
      </c>
      <c r="C32" s="11">
        <v>1596.6</v>
      </c>
      <c r="D32" s="11">
        <f t="shared" si="2"/>
        <v>374.17389266463556</v>
      </c>
    </row>
    <row r="33" spans="1:4" ht="27" customHeight="1">
      <c r="A33" s="6" t="s">
        <v>23</v>
      </c>
      <c r="B33" s="12">
        <f>B34+B35</f>
        <v>3958</v>
      </c>
      <c r="C33" s="12">
        <f>C34+C35</f>
        <v>2515.6</v>
      </c>
      <c r="D33" s="11">
        <f t="shared" si="2"/>
        <v>63.557352198079833</v>
      </c>
    </row>
    <row r="34" spans="1:4" ht="57.6" customHeight="1">
      <c r="A34" s="7" t="s">
        <v>24</v>
      </c>
      <c r="B34" s="11">
        <v>3841</v>
      </c>
      <c r="C34" s="11">
        <v>2265.5</v>
      </c>
      <c r="D34" s="11">
        <f t="shared" si="2"/>
        <v>58.982035928143716</v>
      </c>
    </row>
    <row r="35" spans="1:4" ht="43.9" customHeight="1">
      <c r="A35" s="7" t="s">
        <v>25</v>
      </c>
      <c r="B35" s="11">
        <v>117</v>
      </c>
      <c r="C35" s="11">
        <v>250.1</v>
      </c>
      <c r="D35" s="11">
        <f t="shared" si="2"/>
        <v>213.76068376068375</v>
      </c>
    </row>
    <row r="36" spans="1:4" ht="19.149999999999999" customHeight="1">
      <c r="A36" s="6" t="s">
        <v>26</v>
      </c>
      <c r="B36" s="12">
        <f>SUM(B37:B45)</f>
        <v>3278.6</v>
      </c>
      <c r="C36" s="12">
        <f>SUM(C37:C45)</f>
        <v>2578.7999999999997</v>
      </c>
      <c r="D36" s="11">
        <f t="shared" si="2"/>
        <v>78.655523699139877</v>
      </c>
    </row>
    <row r="37" spans="1:4" ht="29.45" customHeight="1">
      <c r="A37" s="7" t="s">
        <v>27</v>
      </c>
      <c r="B37" s="11">
        <v>0</v>
      </c>
      <c r="C37" s="11">
        <v>1</v>
      </c>
      <c r="D37" s="11">
        <v>0</v>
      </c>
    </row>
    <row r="38" spans="1:4" ht="57.6" customHeight="1">
      <c r="A38" s="7" t="s">
        <v>28</v>
      </c>
      <c r="B38" s="11">
        <v>28</v>
      </c>
      <c r="C38" s="11">
        <v>120</v>
      </c>
      <c r="D38" s="11">
        <f t="shared" ref="D38:D41" si="3">C38/B38*100</f>
        <v>428.57142857142856</v>
      </c>
    </row>
    <row r="39" spans="1:4" ht="82.15" customHeight="1">
      <c r="A39" s="7" t="s">
        <v>29</v>
      </c>
      <c r="B39" s="11">
        <v>61.5</v>
      </c>
      <c r="C39" s="11">
        <v>89</v>
      </c>
      <c r="D39" s="11">
        <f t="shared" si="3"/>
        <v>144.71544715447155</v>
      </c>
    </row>
    <row r="40" spans="1:4" ht="57.6" customHeight="1">
      <c r="A40" s="7" t="s">
        <v>30</v>
      </c>
      <c r="B40" s="11">
        <v>710</v>
      </c>
      <c r="C40" s="11">
        <v>782.5</v>
      </c>
      <c r="D40" s="11">
        <f t="shared" si="3"/>
        <v>110.21126760563379</v>
      </c>
    </row>
    <row r="41" spans="1:4" ht="31.15" customHeight="1">
      <c r="A41" s="7" t="s">
        <v>31</v>
      </c>
      <c r="B41" s="11">
        <v>31.4</v>
      </c>
      <c r="C41" s="11">
        <v>0</v>
      </c>
      <c r="D41" s="11">
        <f t="shared" si="3"/>
        <v>0</v>
      </c>
    </row>
    <row r="42" spans="1:4" ht="57.6" customHeight="1">
      <c r="A42" s="9" t="s">
        <v>32</v>
      </c>
      <c r="B42" s="11">
        <v>0</v>
      </c>
      <c r="C42" s="11">
        <v>499.3</v>
      </c>
      <c r="D42" s="11">
        <v>0</v>
      </c>
    </row>
    <row r="43" spans="1:4" s="2" customFormat="1" ht="57.6" customHeight="1">
      <c r="A43" s="10" t="s">
        <v>33</v>
      </c>
      <c r="B43" s="11">
        <v>0</v>
      </c>
      <c r="C43" s="11">
        <v>54.1</v>
      </c>
      <c r="D43" s="11">
        <v>0</v>
      </c>
    </row>
    <row r="44" spans="1:4" s="2" customFormat="1" ht="57.6" customHeight="1">
      <c r="A44" s="10" t="s">
        <v>34</v>
      </c>
      <c r="B44" s="11">
        <v>350</v>
      </c>
      <c r="C44" s="11">
        <v>168.5</v>
      </c>
      <c r="D44" s="11">
        <f t="shared" ref="D44:D45" si="4">C44/B44*100</f>
        <v>48.142857142857146</v>
      </c>
    </row>
    <row r="45" spans="1:4" s="2" customFormat="1" ht="30" customHeight="1">
      <c r="A45" s="7" t="s">
        <v>35</v>
      </c>
      <c r="B45" s="11">
        <v>2097.6999999999998</v>
      </c>
      <c r="C45" s="11">
        <v>864.4</v>
      </c>
      <c r="D45" s="11">
        <f t="shared" si="4"/>
        <v>41.207036277828102</v>
      </c>
    </row>
    <row r="46" spans="1:4" ht="15.6" customHeight="1">
      <c r="A46" s="6" t="s">
        <v>36</v>
      </c>
      <c r="B46" s="12">
        <v>0</v>
      </c>
      <c r="C46" s="11">
        <v>-7</v>
      </c>
      <c r="D46" s="11">
        <v>0</v>
      </c>
    </row>
    <row r="47" spans="1:4" s="2" customFormat="1" ht="15.6" customHeight="1">
      <c r="A47" s="6" t="s">
        <v>37</v>
      </c>
      <c r="B47" s="15">
        <f>B48+B84+B82</f>
        <v>927575.89999999991</v>
      </c>
      <c r="C47" s="12">
        <f>C48+C84+C82</f>
        <v>712331.29999999993</v>
      </c>
      <c r="D47" s="11">
        <f t="shared" ref="D47:D81" si="5">C47/B47*100</f>
        <v>76.794933977909523</v>
      </c>
    </row>
    <row r="48" spans="1:4" s="2" customFormat="1" ht="28.9" customHeight="1">
      <c r="A48" s="6" t="s">
        <v>38</v>
      </c>
      <c r="B48" s="12">
        <f>B49+B50+B65+B78</f>
        <v>927575.89999999991</v>
      </c>
      <c r="C48" s="12">
        <f>C49+C50+C65+C78</f>
        <v>720377.2</v>
      </c>
      <c r="D48" s="11">
        <f t="shared" si="5"/>
        <v>77.662345474909387</v>
      </c>
    </row>
    <row r="49" spans="1:4" ht="28.9" customHeight="1">
      <c r="A49" s="6" t="s">
        <v>56</v>
      </c>
      <c r="B49" s="12">
        <v>1504</v>
      </c>
      <c r="C49" s="12">
        <v>1125</v>
      </c>
      <c r="D49" s="11">
        <f t="shared" si="5"/>
        <v>74.800531914893625</v>
      </c>
    </row>
    <row r="50" spans="1:4" s="2" customFormat="1" ht="28.9" customHeight="1">
      <c r="A50" s="6" t="s">
        <v>57</v>
      </c>
      <c r="B50" s="12">
        <f>B61+B57+B53+B51+B59+B55</f>
        <v>359785.6</v>
      </c>
      <c r="C50" s="12">
        <f>C61+C57+C53+C51+C59+C55</f>
        <v>271289.5</v>
      </c>
      <c r="D50" s="11">
        <f t="shared" si="5"/>
        <v>75.403101180258474</v>
      </c>
    </row>
    <row r="51" spans="1:4" s="2" customFormat="1" ht="43.15" customHeight="1">
      <c r="A51" s="7" t="s">
        <v>68</v>
      </c>
      <c r="B51" s="11">
        <f>B52</f>
        <v>787.2</v>
      </c>
      <c r="C51" s="11">
        <f>C52</f>
        <v>787.2</v>
      </c>
      <c r="D51" s="11">
        <f t="shared" si="5"/>
        <v>100</v>
      </c>
    </row>
    <row r="52" spans="1:4" s="2" customFormat="1" ht="43.15" customHeight="1">
      <c r="A52" s="16" t="s">
        <v>68</v>
      </c>
      <c r="B52" s="17">
        <v>787.2</v>
      </c>
      <c r="C52" s="17">
        <v>787.2</v>
      </c>
      <c r="D52" s="11">
        <f t="shared" si="5"/>
        <v>100</v>
      </c>
    </row>
    <row r="53" spans="1:4" ht="57.6" customHeight="1">
      <c r="A53" s="7" t="s">
        <v>66</v>
      </c>
      <c r="B53" s="11">
        <f>B54</f>
        <v>124.6</v>
      </c>
      <c r="C53" s="11">
        <f>C54</f>
        <v>124.6</v>
      </c>
      <c r="D53" s="11">
        <f t="shared" si="5"/>
        <v>100</v>
      </c>
    </row>
    <row r="54" spans="1:4" ht="121.9" customHeight="1">
      <c r="A54" s="16" t="s">
        <v>69</v>
      </c>
      <c r="B54" s="17">
        <v>124.6</v>
      </c>
      <c r="C54" s="17">
        <v>124.6</v>
      </c>
      <c r="D54" s="11">
        <f t="shared" si="5"/>
        <v>100</v>
      </c>
    </row>
    <row r="55" spans="1:4" ht="30.6" customHeight="1">
      <c r="A55" s="7" t="s">
        <v>70</v>
      </c>
      <c r="B55" s="11">
        <f>B56</f>
        <v>1933.6</v>
      </c>
      <c r="C55" s="11">
        <f>C56</f>
        <v>1333.5</v>
      </c>
      <c r="D55" s="11">
        <f t="shared" si="5"/>
        <v>68.964625568887044</v>
      </c>
    </row>
    <row r="56" spans="1:4" ht="30.6" customHeight="1">
      <c r="A56" s="16" t="s">
        <v>70</v>
      </c>
      <c r="B56" s="17">
        <v>1933.6</v>
      </c>
      <c r="C56" s="17">
        <v>1333.5</v>
      </c>
      <c r="D56" s="11">
        <f t="shared" si="5"/>
        <v>68.964625568887044</v>
      </c>
    </row>
    <row r="57" spans="1:4" ht="57.6" customHeight="1">
      <c r="A57" s="7" t="s">
        <v>62</v>
      </c>
      <c r="B57" s="11">
        <f>B58</f>
        <v>784</v>
      </c>
      <c r="C57" s="11">
        <f>C58</f>
        <v>784</v>
      </c>
      <c r="D57" s="11">
        <f t="shared" si="5"/>
        <v>100</v>
      </c>
    </row>
    <row r="58" spans="1:4" s="2" customFormat="1" ht="69" customHeight="1">
      <c r="A58" s="16" t="s">
        <v>62</v>
      </c>
      <c r="B58" s="17">
        <v>784</v>
      </c>
      <c r="C58" s="17">
        <v>784</v>
      </c>
      <c r="D58" s="11">
        <f t="shared" si="5"/>
        <v>100</v>
      </c>
    </row>
    <row r="59" spans="1:4" ht="57.6" customHeight="1">
      <c r="A59" s="7" t="s">
        <v>67</v>
      </c>
      <c r="B59" s="11">
        <f>B60</f>
        <v>14237.2</v>
      </c>
      <c r="C59" s="11">
        <f>C60</f>
        <v>7746.2</v>
      </c>
      <c r="D59" s="11">
        <f t="shared" si="5"/>
        <v>54.408170145815184</v>
      </c>
    </row>
    <row r="60" spans="1:4" ht="57.6" customHeight="1">
      <c r="A60" s="16" t="s">
        <v>67</v>
      </c>
      <c r="B60" s="17">
        <v>14237.2</v>
      </c>
      <c r="C60" s="17">
        <v>7746.2</v>
      </c>
      <c r="D60" s="11">
        <f t="shared" si="5"/>
        <v>54.408170145815184</v>
      </c>
    </row>
    <row r="61" spans="1:4" ht="20.45" customHeight="1">
      <c r="A61" s="7" t="s">
        <v>39</v>
      </c>
      <c r="B61" s="11">
        <f>SUM(B62:B64)</f>
        <v>341919</v>
      </c>
      <c r="C61" s="11">
        <f>SUM(C62:C64)</f>
        <v>260514</v>
      </c>
      <c r="D61" s="11">
        <f t="shared" si="5"/>
        <v>76.191729620173192</v>
      </c>
    </row>
    <row r="62" spans="1:4" ht="20.45" customHeight="1">
      <c r="A62" s="16" t="s">
        <v>39</v>
      </c>
      <c r="B62" s="17">
        <v>150.5</v>
      </c>
      <c r="C62" s="17">
        <v>1793.6</v>
      </c>
      <c r="D62" s="11">
        <f t="shared" si="5"/>
        <v>1191.7607973421927</v>
      </c>
    </row>
    <row r="63" spans="1:4" ht="20.45" customHeight="1">
      <c r="A63" s="16" t="s">
        <v>39</v>
      </c>
      <c r="B63" s="17">
        <v>68163.5</v>
      </c>
      <c r="C63" s="17">
        <v>36419.4</v>
      </c>
      <c r="D63" s="11">
        <f t="shared" si="5"/>
        <v>53.429474718874474</v>
      </c>
    </row>
    <row r="64" spans="1:4" ht="57.6" customHeight="1">
      <c r="A64" s="16" t="s">
        <v>40</v>
      </c>
      <c r="B64" s="17">
        <v>273605</v>
      </c>
      <c r="C64" s="17">
        <v>222301</v>
      </c>
      <c r="D64" s="11">
        <f t="shared" si="5"/>
        <v>81.248880685659984</v>
      </c>
    </row>
    <row r="65" spans="1:4" ht="30" customHeight="1">
      <c r="A65" s="6" t="s">
        <v>58</v>
      </c>
      <c r="B65" s="12">
        <f>B66+B68+B70+B72+B76+B74</f>
        <v>520376.3</v>
      </c>
      <c r="C65" s="12">
        <f>C66+C68+C70+C72+C76+C74</f>
        <v>402137.5</v>
      </c>
      <c r="D65" s="11">
        <f t="shared" si="5"/>
        <v>77.278211940090273</v>
      </c>
    </row>
    <row r="66" spans="1:4" ht="30" customHeight="1">
      <c r="A66" s="7" t="s">
        <v>42</v>
      </c>
      <c r="B66" s="11">
        <f>B67</f>
        <v>18000</v>
      </c>
      <c r="C66" s="11">
        <f>C67</f>
        <v>15355.9</v>
      </c>
      <c r="D66" s="11">
        <f t="shared" si="5"/>
        <v>85.310555555555553</v>
      </c>
    </row>
    <row r="67" spans="1:4" ht="43.9" customHeight="1">
      <c r="A67" s="16" t="s">
        <v>75</v>
      </c>
      <c r="B67" s="17">
        <v>18000</v>
      </c>
      <c r="C67" s="17">
        <v>15355.9</v>
      </c>
      <c r="D67" s="11">
        <f t="shared" si="5"/>
        <v>85.310555555555553</v>
      </c>
    </row>
    <row r="68" spans="1:4" ht="27.6" customHeight="1">
      <c r="A68" s="7" t="s">
        <v>43</v>
      </c>
      <c r="B68" s="11">
        <f>B69</f>
        <v>93932.800000000003</v>
      </c>
      <c r="C68" s="11">
        <f>C69</f>
        <v>78714.7</v>
      </c>
      <c r="D68" s="11">
        <f t="shared" si="5"/>
        <v>83.798949887579198</v>
      </c>
    </row>
    <row r="69" spans="1:4" ht="27.6" customHeight="1">
      <c r="A69" s="16" t="s">
        <v>43</v>
      </c>
      <c r="B69" s="17">
        <v>93932.800000000003</v>
      </c>
      <c r="C69" s="17">
        <v>78714.7</v>
      </c>
      <c r="D69" s="11">
        <f t="shared" si="5"/>
        <v>83.798949887579198</v>
      </c>
    </row>
    <row r="70" spans="1:4" s="3" customFormat="1" ht="57.6" customHeight="1">
      <c r="A70" s="7" t="s">
        <v>71</v>
      </c>
      <c r="B70" s="11">
        <f>B71</f>
        <v>172.8</v>
      </c>
      <c r="C70" s="11">
        <f>C71</f>
        <v>172.8</v>
      </c>
      <c r="D70" s="11">
        <f t="shared" si="5"/>
        <v>100</v>
      </c>
    </row>
    <row r="71" spans="1:4" ht="57.6" customHeight="1">
      <c r="A71" s="16" t="s">
        <v>71</v>
      </c>
      <c r="B71" s="17">
        <v>172.8</v>
      </c>
      <c r="C71" s="17">
        <v>172.8</v>
      </c>
      <c r="D71" s="11">
        <f t="shared" si="5"/>
        <v>100</v>
      </c>
    </row>
    <row r="72" spans="1:4" ht="28.9" customHeight="1">
      <c r="A72" s="7" t="s">
        <v>41</v>
      </c>
      <c r="B72" s="17">
        <f>B73</f>
        <v>37563</v>
      </c>
      <c r="C72" s="17">
        <f>C73</f>
        <v>28861.599999999999</v>
      </c>
      <c r="D72" s="11">
        <f t="shared" si="5"/>
        <v>76.835183558288733</v>
      </c>
    </row>
    <row r="73" spans="1:4" ht="31.9" customHeight="1">
      <c r="A73" s="16" t="s">
        <v>59</v>
      </c>
      <c r="B73" s="17">
        <v>37563</v>
      </c>
      <c r="C73" s="17">
        <v>28861.599999999999</v>
      </c>
      <c r="D73" s="11">
        <f t="shared" si="5"/>
        <v>76.835183558288733</v>
      </c>
    </row>
    <row r="74" spans="1:4" ht="43.15" customHeight="1">
      <c r="A74" s="7" t="s">
        <v>63</v>
      </c>
      <c r="B74" s="11">
        <f>B75</f>
        <v>141.19999999999999</v>
      </c>
      <c r="C74" s="11">
        <f>C75</f>
        <v>17.2</v>
      </c>
      <c r="D74" s="11">
        <f t="shared" si="5"/>
        <v>12.181303116147308</v>
      </c>
    </row>
    <row r="75" spans="1:4" ht="109.15" customHeight="1">
      <c r="A75" s="16" t="s">
        <v>72</v>
      </c>
      <c r="B75" s="17">
        <v>141.19999999999999</v>
      </c>
      <c r="C75" s="17">
        <v>17.2</v>
      </c>
      <c r="D75" s="11">
        <f t="shared" si="5"/>
        <v>12.181303116147308</v>
      </c>
    </row>
    <row r="76" spans="1:4" ht="18.600000000000001" customHeight="1">
      <c r="A76" s="7" t="s">
        <v>44</v>
      </c>
      <c r="B76" s="11">
        <f>SUM(B77:B77)</f>
        <v>370566.5</v>
      </c>
      <c r="C76" s="11">
        <f>SUM(C77:C77)</f>
        <v>279015.3</v>
      </c>
      <c r="D76" s="11">
        <f t="shared" si="5"/>
        <v>75.29425892518617</v>
      </c>
    </row>
    <row r="77" spans="1:4" ht="159.6" customHeight="1">
      <c r="A77" s="16" t="s">
        <v>60</v>
      </c>
      <c r="B77" s="17">
        <v>370566.5</v>
      </c>
      <c r="C77" s="17">
        <v>279015.3</v>
      </c>
      <c r="D77" s="11">
        <f t="shared" si="5"/>
        <v>75.29425892518617</v>
      </c>
    </row>
    <row r="78" spans="1:4" ht="16.899999999999999" customHeight="1">
      <c r="A78" s="6" t="s">
        <v>64</v>
      </c>
      <c r="B78" s="12">
        <f>B79</f>
        <v>45910</v>
      </c>
      <c r="C78" s="12">
        <f>C79</f>
        <v>45825.2</v>
      </c>
      <c r="D78" s="11">
        <f t="shared" si="5"/>
        <v>99.815290786321057</v>
      </c>
    </row>
    <row r="79" spans="1:4" ht="30" customHeight="1">
      <c r="A79" s="7" t="s">
        <v>65</v>
      </c>
      <c r="B79" s="11">
        <f>B80+B81</f>
        <v>45910</v>
      </c>
      <c r="C79" s="11">
        <f>C80+C81</f>
        <v>45825.2</v>
      </c>
      <c r="D79" s="11">
        <f t="shared" si="5"/>
        <v>99.815290786321057</v>
      </c>
    </row>
    <row r="80" spans="1:4" ht="30" customHeight="1">
      <c r="A80" s="16" t="s">
        <v>65</v>
      </c>
      <c r="B80" s="17">
        <v>19824.599999999999</v>
      </c>
      <c r="C80" s="17">
        <v>19826.599999999999</v>
      </c>
      <c r="D80" s="11">
        <f t="shared" si="5"/>
        <v>100.01008847593394</v>
      </c>
    </row>
    <row r="81" spans="1:4" ht="30" customHeight="1">
      <c r="A81" s="16" t="s">
        <v>65</v>
      </c>
      <c r="B81" s="17">
        <v>26085.4</v>
      </c>
      <c r="C81" s="17">
        <v>25998.6</v>
      </c>
      <c r="D81" s="11">
        <f t="shared" si="5"/>
        <v>99.667246812393131</v>
      </c>
    </row>
    <row r="82" spans="1:4" ht="39" customHeight="1">
      <c r="A82" s="6" t="s">
        <v>45</v>
      </c>
      <c r="B82" s="12">
        <v>0</v>
      </c>
      <c r="C82" s="12">
        <f>C83</f>
        <v>17.600000000000001</v>
      </c>
      <c r="D82" s="11">
        <v>0</v>
      </c>
    </row>
    <row r="83" spans="1:4" ht="42" customHeight="1">
      <c r="A83" s="16" t="s">
        <v>45</v>
      </c>
      <c r="B83" s="17">
        <v>0</v>
      </c>
      <c r="C83" s="17">
        <v>17.600000000000001</v>
      </c>
      <c r="D83" s="11">
        <v>0</v>
      </c>
    </row>
    <row r="84" spans="1:4" ht="42" customHeight="1">
      <c r="A84" s="6" t="s">
        <v>46</v>
      </c>
      <c r="B84" s="12">
        <f>B85+B87+B89</f>
        <v>0</v>
      </c>
      <c r="C84" s="12">
        <f>C85+C87+C89</f>
        <v>-8063.5</v>
      </c>
      <c r="D84" s="11">
        <v>0</v>
      </c>
    </row>
    <row r="85" spans="1:4" ht="42" customHeight="1">
      <c r="A85" s="7" t="s">
        <v>73</v>
      </c>
      <c r="B85" s="11">
        <f>B86</f>
        <v>0</v>
      </c>
      <c r="C85" s="11">
        <f>C86</f>
        <v>-547.6</v>
      </c>
      <c r="D85" s="11">
        <v>0</v>
      </c>
    </row>
    <row r="86" spans="1:4" ht="42" customHeight="1">
      <c r="A86" s="16" t="s">
        <v>73</v>
      </c>
      <c r="B86" s="17">
        <v>0</v>
      </c>
      <c r="C86" s="17">
        <v>-547.6</v>
      </c>
      <c r="D86" s="11">
        <v>0</v>
      </c>
    </row>
    <row r="87" spans="1:4" ht="57.6" customHeight="1">
      <c r="A87" s="7" t="s">
        <v>74</v>
      </c>
      <c r="B87" s="11">
        <f>B88</f>
        <v>0</v>
      </c>
      <c r="C87" s="11">
        <f>C88</f>
        <v>-9.4</v>
      </c>
      <c r="D87" s="11">
        <v>0</v>
      </c>
    </row>
    <row r="88" spans="1:4" ht="57.6" customHeight="1">
      <c r="A88" s="16" t="s">
        <v>74</v>
      </c>
      <c r="B88" s="17">
        <v>0</v>
      </c>
      <c r="C88" s="17">
        <v>-9.4</v>
      </c>
      <c r="D88" s="11">
        <v>0</v>
      </c>
    </row>
    <row r="89" spans="1:4" ht="42.6" customHeight="1">
      <c r="A89" s="7" t="s">
        <v>61</v>
      </c>
      <c r="B89" s="11">
        <f>B90+B91</f>
        <v>0</v>
      </c>
      <c r="C89" s="11">
        <f>C90+C91</f>
        <v>-7506.5</v>
      </c>
      <c r="D89" s="11">
        <v>0</v>
      </c>
    </row>
    <row r="90" spans="1:4" ht="42.6" customHeight="1">
      <c r="A90" s="16" t="s">
        <v>61</v>
      </c>
      <c r="B90" s="17">
        <v>0</v>
      </c>
      <c r="C90" s="17">
        <v>-2752.5</v>
      </c>
      <c r="D90" s="11">
        <v>0</v>
      </c>
    </row>
    <row r="91" spans="1:4" ht="42.6" customHeight="1">
      <c r="A91" s="16" t="s">
        <v>61</v>
      </c>
      <c r="B91" s="17">
        <v>0</v>
      </c>
      <c r="C91" s="17">
        <v>-4754</v>
      </c>
      <c r="D91" s="11">
        <v>0</v>
      </c>
    </row>
    <row r="93" spans="1:4" ht="15.75">
      <c r="A93" s="43" t="s">
        <v>79</v>
      </c>
      <c r="B93" s="43"/>
      <c r="C93" s="43"/>
      <c r="D93" s="43"/>
    </row>
    <row r="94" spans="1:4" ht="15.75">
      <c r="A94" s="43" t="s">
        <v>80</v>
      </c>
      <c r="B94" s="43"/>
      <c r="C94" s="43"/>
      <c r="D94" s="43"/>
    </row>
    <row r="95" spans="1:4" ht="15.75">
      <c r="A95" s="43" t="s">
        <v>81</v>
      </c>
      <c r="B95" s="43"/>
      <c r="C95" s="43"/>
      <c r="D95" s="43"/>
    </row>
    <row r="96" spans="1:4" ht="16.5" thickBot="1">
      <c r="A96" s="21"/>
      <c r="B96"/>
      <c r="C96"/>
      <c r="D96"/>
    </row>
    <row r="97" spans="1:4" ht="96.75" customHeight="1">
      <c r="A97" s="44" t="s">
        <v>82</v>
      </c>
      <c r="B97" s="22" t="s">
        <v>115</v>
      </c>
      <c r="C97" s="22" t="s">
        <v>84</v>
      </c>
      <c r="D97" s="44" t="s">
        <v>86</v>
      </c>
    </row>
    <row r="98" spans="1:4" ht="31.5">
      <c r="A98" s="45"/>
      <c r="B98" s="23" t="s">
        <v>83</v>
      </c>
      <c r="C98" s="23" t="s">
        <v>85</v>
      </c>
      <c r="D98" s="45"/>
    </row>
    <row r="99" spans="1:4" ht="35.25" customHeight="1" thickBot="1">
      <c r="A99" s="46"/>
      <c r="B99" s="24"/>
      <c r="C99" s="25"/>
      <c r="D99" s="46"/>
    </row>
    <row r="100" spans="1:4" ht="16.5" thickBot="1">
      <c r="A100" s="26">
        <v>3</v>
      </c>
      <c r="B100" s="24">
        <v>4</v>
      </c>
      <c r="C100" s="24">
        <v>5</v>
      </c>
      <c r="D100" s="24">
        <v>6</v>
      </c>
    </row>
    <row r="101" spans="1:4" ht="15.75">
      <c r="A101" s="27" t="s">
        <v>87</v>
      </c>
      <c r="B101" s="47" t="s">
        <v>89</v>
      </c>
      <c r="C101" s="49">
        <v>969316.82189000002</v>
      </c>
      <c r="D101" s="47">
        <v>69.7</v>
      </c>
    </row>
    <row r="102" spans="1:4" ht="16.5" thickBot="1">
      <c r="A102" s="28" t="s">
        <v>88</v>
      </c>
      <c r="B102" s="48"/>
      <c r="C102" s="50"/>
      <c r="D102" s="48"/>
    </row>
    <row r="103" spans="1:4" ht="16.5" thickBot="1">
      <c r="A103" s="29" t="s">
        <v>90</v>
      </c>
      <c r="B103" s="30" t="s">
        <v>91</v>
      </c>
      <c r="C103" s="31">
        <v>65574.882830000002</v>
      </c>
      <c r="D103" s="30">
        <v>74.7</v>
      </c>
    </row>
    <row r="104" spans="1:4" ht="16.5" thickBot="1">
      <c r="A104" s="29" t="s">
        <v>92</v>
      </c>
      <c r="B104" s="24">
        <v>0</v>
      </c>
      <c r="C104" s="24">
        <v>0</v>
      </c>
      <c r="D104" s="24">
        <v>0</v>
      </c>
    </row>
    <row r="105" spans="1:4" ht="15.75">
      <c r="A105" s="32" t="s">
        <v>93</v>
      </c>
      <c r="B105" s="39">
        <v>8833.6414000000004</v>
      </c>
      <c r="C105" s="39">
        <v>6121.2743200000004</v>
      </c>
      <c r="D105" s="41">
        <v>69.3</v>
      </c>
    </row>
    <row r="106" spans="1:4" ht="16.5" thickBot="1">
      <c r="A106" s="29" t="s">
        <v>94</v>
      </c>
      <c r="B106" s="40"/>
      <c r="C106" s="40"/>
      <c r="D106" s="42"/>
    </row>
    <row r="107" spans="1:4" ht="16.5" thickBot="1">
      <c r="A107" s="29" t="s">
        <v>95</v>
      </c>
      <c r="B107" s="30" t="s">
        <v>96</v>
      </c>
      <c r="C107" s="31">
        <v>41708.614820000003</v>
      </c>
      <c r="D107" s="30">
        <v>67.900000000000006</v>
      </c>
    </row>
    <row r="108" spans="1:4" ht="16.5" thickBot="1">
      <c r="A108" s="29" t="s">
        <v>97</v>
      </c>
      <c r="B108" s="31">
        <v>158485.04181</v>
      </c>
      <c r="C108" s="31">
        <v>96491.206019999998</v>
      </c>
      <c r="D108" s="30">
        <v>60.9</v>
      </c>
    </row>
    <row r="109" spans="1:4" ht="16.5" thickBot="1">
      <c r="A109" s="29" t="s">
        <v>98</v>
      </c>
      <c r="B109" s="30">
        <v>87.9</v>
      </c>
      <c r="C109" s="30">
        <v>45.85</v>
      </c>
      <c r="D109" s="30">
        <v>52.2</v>
      </c>
    </row>
    <row r="110" spans="1:4" ht="16.5" thickBot="1">
      <c r="A110" s="29" t="s">
        <v>99</v>
      </c>
      <c r="B110" s="30" t="s">
        <v>100</v>
      </c>
      <c r="C110" s="31">
        <v>534822.45351999998</v>
      </c>
      <c r="D110" s="30">
        <v>69</v>
      </c>
    </row>
    <row r="111" spans="1:4" ht="16.5" thickBot="1">
      <c r="A111" s="29" t="s">
        <v>101</v>
      </c>
      <c r="B111" s="31">
        <v>83167.120450000002</v>
      </c>
      <c r="C111" s="31">
        <v>65485.797859999999</v>
      </c>
      <c r="D111" s="30">
        <v>78.7</v>
      </c>
    </row>
    <row r="112" spans="1:4" ht="16.5" thickBot="1">
      <c r="A112" s="29" t="s">
        <v>102</v>
      </c>
      <c r="B112" s="24">
        <v>0</v>
      </c>
      <c r="C112" s="24">
        <v>0</v>
      </c>
      <c r="D112" s="24">
        <v>0</v>
      </c>
    </row>
    <row r="113" spans="1:14" ht="16.5" thickBot="1">
      <c r="A113" s="29" t="s">
        <v>103</v>
      </c>
      <c r="B113" s="31">
        <v>162826.29999999999</v>
      </c>
      <c r="C113" s="31">
        <v>123935.13664</v>
      </c>
      <c r="D113" s="30">
        <v>76.099999999999994</v>
      </c>
    </row>
    <row r="114" spans="1:14" ht="16.5" thickBot="1">
      <c r="A114" s="29" t="s">
        <v>104</v>
      </c>
      <c r="B114" s="31">
        <v>46855.6</v>
      </c>
      <c r="C114" s="31">
        <v>34255.966460000003</v>
      </c>
      <c r="D114" s="30">
        <v>73.099999999999994</v>
      </c>
    </row>
    <row r="115" spans="1:14" ht="16.5" thickBot="1">
      <c r="A115" s="29" t="s">
        <v>105</v>
      </c>
      <c r="B115" s="31">
        <v>1410</v>
      </c>
      <c r="C115" s="30">
        <v>861.30970000000002</v>
      </c>
      <c r="D115" s="30">
        <v>61.1</v>
      </c>
    </row>
    <row r="116" spans="1:14" ht="32.25" thickBot="1">
      <c r="A116" s="29" t="s">
        <v>106</v>
      </c>
      <c r="B116" s="31">
        <v>6000</v>
      </c>
      <c r="C116" s="30">
        <v>14.32972</v>
      </c>
      <c r="D116" s="30">
        <v>0.2</v>
      </c>
    </row>
    <row r="118" spans="1:14" ht="29.25" customHeight="1">
      <c r="A118" s="56" t="s">
        <v>107</v>
      </c>
      <c r="B118" s="56"/>
      <c r="C118" s="56"/>
      <c r="D118" s="56"/>
    </row>
    <row r="119" spans="1:14" ht="78" customHeight="1">
      <c r="A119" s="60" t="s">
        <v>114</v>
      </c>
      <c r="B119" s="60"/>
      <c r="C119" s="60"/>
      <c r="D119" s="60"/>
      <c r="E119" s="37"/>
      <c r="F119" s="37"/>
      <c r="G119" s="37"/>
      <c r="H119" s="37"/>
      <c r="I119" s="37"/>
      <c r="J119" s="37"/>
      <c r="K119" s="37"/>
      <c r="L119" s="37"/>
      <c r="M119" s="37"/>
      <c r="N119" s="37"/>
    </row>
    <row r="120" spans="1:14" ht="19.5" thickBot="1">
      <c r="A120" s="33"/>
      <c r="B120"/>
      <c r="C120"/>
    </row>
    <row r="121" spans="1:14" ht="150">
      <c r="A121" s="51" t="s">
        <v>108</v>
      </c>
      <c r="B121" s="51" t="s">
        <v>109</v>
      </c>
      <c r="C121" s="34" t="s">
        <v>110</v>
      </c>
    </row>
    <row r="122" spans="1:14" ht="19.5" thickBot="1">
      <c r="A122" s="52"/>
      <c r="B122" s="52"/>
      <c r="C122" s="35" t="s">
        <v>111</v>
      </c>
    </row>
    <row r="123" spans="1:14" ht="36.75" customHeight="1">
      <c r="A123" s="53" t="s">
        <v>112</v>
      </c>
      <c r="B123" s="57">
        <v>74</v>
      </c>
      <c r="C123" s="57">
        <v>35758.800000000003</v>
      </c>
    </row>
    <row r="124" spans="1:14" ht="26.25" customHeight="1" thickBot="1">
      <c r="A124" s="54"/>
      <c r="B124" s="58"/>
      <c r="C124" s="58"/>
    </row>
    <row r="125" spans="1:14" ht="18.75" customHeight="1">
      <c r="A125" s="53" t="s">
        <v>113</v>
      </c>
      <c r="B125" s="57">
        <v>1807</v>
      </c>
      <c r="C125" s="57">
        <v>516199.6</v>
      </c>
    </row>
    <row r="126" spans="1:14" ht="15" customHeight="1">
      <c r="A126" s="55"/>
      <c r="B126" s="59"/>
      <c r="C126" s="59"/>
    </row>
    <row r="127" spans="1:14" ht="15" customHeight="1">
      <c r="A127" s="55"/>
      <c r="B127" s="59"/>
      <c r="C127" s="59"/>
    </row>
    <row r="128" spans="1:14" ht="15" customHeight="1">
      <c r="A128" s="55"/>
      <c r="B128" s="59"/>
      <c r="C128" s="59"/>
    </row>
    <row r="129" spans="1:3" ht="35.25" customHeight="1" thickBot="1">
      <c r="A129" s="54"/>
      <c r="B129" s="58"/>
      <c r="C129" s="58"/>
    </row>
    <row r="130" spans="1:3" ht="18.75">
      <c r="A130" s="36"/>
      <c r="B130"/>
      <c r="C130"/>
    </row>
  </sheetData>
  <mergeCells count="22">
    <mergeCell ref="A121:A122"/>
    <mergeCell ref="B121:B122"/>
    <mergeCell ref="A123:A124"/>
    <mergeCell ref="A125:A129"/>
    <mergeCell ref="A118:D118"/>
    <mergeCell ref="B123:B124"/>
    <mergeCell ref="C123:C124"/>
    <mergeCell ref="C125:C129"/>
    <mergeCell ref="B125:B129"/>
    <mergeCell ref="A119:D119"/>
    <mergeCell ref="A1:D1"/>
    <mergeCell ref="B105:B106"/>
    <mergeCell ref="C105:C106"/>
    <mergeCell ref="D105:D106"/>
    <mergeCell ref="A93:D93"/>
    <mergeCell ref="A94:D94"/>
    <mergeCell ref="A95:D95"/>
    <mergeCell ref="A97:A99"/>
    <mergeCell ref="D97:D99"/>
    <mergeCell ref="B101:B102"/>
    <mergeCell ref="C101:C102"/>
    <mergeCell ref="D101:D10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2018-12-20T06:54:49Z</dcterms:modified>
</cp:coreProperties>
</file>