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80" windowWidth="19320" windowHeight="115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31" i="1" l="1"/>
  <c r="G67" i="1" l="1"/>
  <c r="G333" i="1" l="1"/>
  <c r="F331" i="1"/>
  <c r="F295" i="1"/>
  <c r="G244" i="1"/>
  <c r="F134" i="1"/>
  <c r="E134" i="1"/>
  <c r="D134" i="1"/>
  <c r="G110" i="1"/>
  <c r="G58" i="1"/>
  <c r="D62" i="1"/>
  <c r="E62" i="1"/>
  <c r="F62" i="1"/>
  <c r="G62" i="1"/>
  <c r="H62" i="1"/>
  <c r="I62" i="1"/>
  <c r="J62" i="1"/>
  <c r="G50" i="1"/>
  <c r="H333" i="1" l="1"/>
  <c r="I333" i="1"/>
  <c r="J333" i="1"/>
  <c r="H50" i="1" l="1"/>
  <c r="G46" i="1" l="1"/>
  <c r="G35" i="1" s="1"/>
  <c r="J46" i="1"/>
  <c r="I47" i="1"/>
  <c r="I48" i="1"/>
  <c r="I49" i="1"/>
  <c r="I46" i="1"/>
  <c r="H47" i="1"/>
  <c r="H48" i="1"/>
  <c r="H49" i="1"/>
  <c r="H46" i="1"/>
  <c r="G48" i="1"/>
  <c r="G37" i="1" s="1"/>
  <c r="G47" i="1"/>
  <c r="G36" i="1" s="1"/>
  <c r="G49" i="1"/>
  <c r="G38" i="1" s="1"/>
  <c r="J50" i="1"/>
  <c r="I50" i="1"/>
  <c r="F50" i="1"/>
  <c r="E50" i="1"/>
  <c r="D50" i="1"/>
  <c r="C51" i="1"/>
  <c r="C54" i="1"/>
  <c r="C53" i="1"/>
  <c r="C52" i="1"/>
  <c r="C46" i="1" l="1"/>
  <c r="G34" i="1"/>
  <c r="C50" i="1"/>
  <c r="H36" i="1"/>
  <c r="I36" i="1"/>
  <c r="J36" i="1"/>
  <c r="C337" i="1" l="1"/>
  <c r="D335" i="1"/>
  <c r="G373" i="1"/>
  <c r="F373" i="1"/>
  <c r="E373" i="1"/>
  <c r="D373" i="1"/>
  <c r="J379" i="1"/>
  <c r="I379" i="1"/>
  <c r="H379" i="1"/>
  <c r="G379" i="1"/>
  <c r="F379" i="1"/>
  <c r="E379" i="1"/>
  <c r="D379" i="1"/>
  <c r="G288" i="1" l="1"/>
  <c r="G124" i="1" l="1"/>
  <c r="C369" i="1" l="1"/>
  <c r="J124" i="1" l="1"/>
  <c r="I124" i="1"/>
  <c r="H124" i="1"/>
  <c r="F124" i="1"/>
  <c r="E288" i="1"/>
  <c r="D331" i="1" l="1"/>
  <c r="E331" i="1"/>
  <c r="H331" i="1"/>
  <c r="I331" i="1"/>
  <c r="J331" i="1"/>
  <c r="D332" i="1"/>
  <c r="E332" i="1"/>
  <c r="F332" i="1"/>
  <c r="G332" i="1"/>
  <c r="H332" i="1"/>
  <c r="I332" i="1"/>
  <c r="J332" i="1"/>
  <c r="D333" i="1"/>
  <c r="E333" i="1"/>
  <c r="F333" i="1"/>
  <c r="D334" i="1"/>
  <c r="E334" i="1"/>
  <c r="F334" i="1"/>
  <c r="G334" i="1"/>
  <c r="H334" i="1"/>
  <c r="I334" i="1"/>
  <c r="J334" i="1"/>
  <c r="G330" i="1" l="1"/>
  <c r="J330" i="1"/>
  <c r="F330" i="1"/>
  <c r="I330" i="1"/>
  <c r="H330" i="1"/>
  <c r="D330" i="1"/>
  <c r="C333" i="1"/>
  <c r="E330" i="1"/>
  <c r="E234" i="1"/>
  <c r="E199" i="1"/>
  <c r="E181" i="1"/>
  <c r="E180" i="1"/>
  <c r="E178" i="1"/>
  <c r="E174" i="1" l="1"/>
  <c r="E100" i="1"/>
  <c r="E120" i="1"/>
  <c r="E90" i="1" s="1"/>
  <c r="D123" i="1" l="1"/>
  <c r="E123" i="1"/>
  <c r="F123" i="1"/>
  <c r="G123" i="1"/>
  <c r="H123" i="1"/>
  <c r="I123" i="1"/>
  <c r="J123" i="1"/>
  <c r="D121" i="1"/>
  <c r="E121" i="1"/>
  <c r="F121" i="1"/>
  <c r="G121" i="1"/>
  <c r="H121" i="1"/>
  <c r="H120" i="1"/>
  <c r="I120" i="1"/>
  <c r="J120" i="1"/>
  <c r="D120" i="1"/>
  <c r="D110" i="1"/>
  <c r="E110" i="1"/>
  <c r="F110" i="1"/>
  <c r="H110" i="1"/>
  <c r="I110" i="1"/>
  <c r="J110" i="1"/>
  <c r="D97" i="1"/>
  <c r="D91" i="1" s="1"/>
  <c r="E97" i="1"/>
  <c r="F97" i="1"/>
  <c r="F91" i="1" s="1"/>
  <c r="G97" i="1"/>
  <c r="H97" i="1"/>
  <c r="H91" i="1" s="1"/>
  <c r="I97" i="1"/>
  <c r="I91" i="1" s="1"/>
  <c r="J97" i="1"/>
  <c r="J91" i="1" s="1"/>
  <c r="D124" i="1"/>
  <c r="E148" i="1"/>
  <c r="E83" i="1" s="1"/>
  <c r="F148" i="1"/>
  <c r="G148" i="1"/>
  <c r="H148" i="1"/>
  <c r="I148" i="1"/>
  <c r="J148" i="1"/>
  <c r="D148" i="1"/>
  <c r="D200" i="1"/>
  <c r="E200" i="1"/>
  <c r="F200" i="1"/>
  <c r="G200" i="1"/>
  <c r="H200" i="1"/>
  <c r="I200" i="1"/>
  <c r="J200" i="1"/>
  <c r="D199" i="1"/>
  <c r="F199" i="1"/>
  <c r="G199" i="1"/>
  <c r="H199" i="1"/>
  <c r="I199" i="1"/>
  <c r="J199" i="1"/>
  <c r="D198" i="1"/>
  <c r="E198" i="1"/>
  <c r="F198" i="1"/>
  <c r="G198" i="1"/>
  <c r="H198" i="1"/>
  <c r="I198" i="1"/>
  <c r="J198" i="1"/>
  <c r="D197" i="1"/>
  <c r="E197" i="1"/>
  <c r="F197" i="1"/>
  <c r="G197" i="1"/>
  <c r="H197" i="1"/>
  <c r="I197" i="1"/>
  <c r="J197" i="1"/>
  <c r="D359" i="1"/>
  <c r="D347" i="1" s="1"/>
  <c r="E359" i="1"/>
  <c r="E347" i="1" s="1"/>
  <c r="F359" i="1"/>
  <c r="F347" i="1" s="1"/>
  <c r="G359" i="1"/>
  <c r="G347" i="1" s="1"/>
  <c r="H359" i="1"/>
  <c r="H347" i="1" s="1"/>
  <c r="I359" i="1"/>
  <c r="I347" i="1" s="1"/>
  <c r="J359" i="1"/>
  <c r="J347" i="1" s="1"/>
  <c r="D358" i="1"/>
  <c r="D346" i="1" s="1"/>
  <c r="E358" i="1"/>
  <c r="E346" i="1" s="1"/>
  <c r="F358" i="1"/>
  <c r="F346" i="1" s="1"/>
  <c r="G358" i="1"/>
  <c r="G346" i="1" s="1"/>
  <c r="H358" i="1"/>
  <c r="H346" i="1" s="1"/>
  <c r="I358" i="1"/>
  <c r="I346" i="1" s="1"/>
  <c r="J358" i="1"/>
  <c r="J346" i="1" s="1"/>
  <c r="D357" i="1"/>
  <c r="D345" i="1" s="1"/>
  <c r="E357" i="1"/>
  <c r="E345" i="1" s="1"/>
  <c r="F357" i="1"/>
  <c r="F345" i="1" s="1"/>
  <c r="G357" i="1"/>
  <c r="G345" i="1" s="1"/>
  <c r="H357" i="1"/>
  <c r="H345" i="1" s="1"/>
  <c r="I357" i="1"/>
  <c r="I345" i="1" s="1"/>
  <c r="J357" i="1"/>
  <c r="J345" i="1" s="1"/>
  <c r="D356" i="1"/>
  <c r="D344" i="1" s="1"/>
  <c r="E356" i="1"/>
  <c r="E344" i="1" s="1"/>
  <c r="F356" i="1"/>
  <c r="F344" i="1" s="1"/>
  <c r="G356" i="1"/>
  <c r="G344" i="1" s="1"/>
  <c r="H356" i="1"/>
  <c r="H344" i="1" s="1"/>
  <c r="I356" i="1"/>
  <c r="I344" i="1" s="1"/>
  <c r="J356" i="1"/>
  <c r="J344" i="1" s="1"/>
  <c r="G367" i="1"/>
  <c r="H367" i="1"/>
  <c r="I367" i="1"/>
  <c r="J367" i="1"/>
  <c r="F367" i="1"/>
  <c r="E367" i="1"/>
  <c r="D367" i="1"/>
  <c r="C367" i="1"/>
  <c r="E15" i="1"/>
  <c r="G91" i="1" l="1"/>
  <c r="H196" i="1"/>
  <c r="D196" i="1"/>
  <c r="E117" i="1"/>
  <c r="F117" i="1"/>
  <c r="G355" i="1"/>
  <c r="E76" i="1"/>
  <c r="J196" i="1"/>
  <c r="F196" i="1"/>
  <c r="I196" i="1"/>
  <c r="E196" i="1"/>
  <c r="G196" i="1"/>
  <c r="J355" i="1"/>
  <c r="F355" i="1"/>
  <c r="I355" i="1"/>
  <c r="E355" i="1"/>
  <c r="H355" i="1"/>
  <c r="D355" i="1"/>
  <c r="C383" i="1"/>
  <c r="C382" i="1"/>
  <c r="C381" i="1"/>
  <c r="C380" i="1"/>
  <c r="C378" i="1"/>
  <c r="C377" i="1"/>
  <c r="C376" i="1"/>
  <c r="C375" i="1"/>
  <c r="J373" i="1"/>
  <c r="I373" i="1"/>
  <c r="H373" i="1"/>
  <c r="C366" i="1"/>
  <c r="C365" i="1"/>
  <c r="C364" i="1"/>
  <c r="C363" i="1"/>
  <c r="J360" i="1"/>
  <c r="I360" i="1"/>
  <c r="H360" i="1"/>
  <c r="G360" i="1"/>
  <c r="F360" i="1"/>
  <c r="E360" i="1"/>
  <c r="D360" i="1"/>
  <c r="C373" i="1" l="1"/>
  <c r="C379" i="1"/>
  <c r="C357" i="1"/>
  <c r="C358" i="1"/>
  <c r="C359" i="1"/>
  <c r="C356" i="1"/>
  <c r="C360" i="1"/>
  <c r="C355" i="1" l="1"/>
  <c r="C353" i="1"/>
  <c r="C347" i="1" s="1"/>
  <c r="C352" i="1"/>
  <c r="C346" i="1" s="1"/>
  <c r="C351" i="1"/>
  <c r="C345" i="1" s="1"/>
  <c r="C350" i="1"/>
  <c r="C344" i="1" s="1"/>
  <c r="J349" i="1"/>
  <c r="I349" i="1"/>
  <c r="H349" i="1"/>
  <c r="G349" i="1"/>
  <c r="F349" i="1"/>
  <c r="E349" i="1"/>
  <c r="D349" i="1"/>
  <c r="J342" i="1"/>
  <c r="I342" i="1"/>
  <c r="H342" i="1"/>
  <c r="G342" i="1"/>
  <c r="F342" i="1"/>
  <c r="E342" i="1"/>
  <c r="D342" i="1"/>
  <c r="E189" i="1"/>
  <c r="F189" i="1"/>
  <c r="C145" i="1"/>
  <c r="C144" i="1"/>
  <c r="C143" i="1"/>
  <c r="C142" i="1"/>
  <c r="C141" i="1" s="1"/>
  <c r="J141" i="1"/>
  <c r="I141" i="1"/>
  <c r="H141" i="1"/>
  <c r="G141" i="1"/>
  <c r="F141" i="1"/>
  <c r="E141" i="1"/>
  <c r="D141" i="1"/>
  <c r="J134" i="1"/>
  <c r="I134" i="1"/>
  <c r="C133" i="1"/>
  <c r="C132" i="1"/>
  <c r="C131" i="1"/>
  <c r="C130" i="1"/>
  <c r="J129" i="1"/>
  <c r="I129" i="1"/>
  <c r="H129" i="1"/>
  <c r="G129" i="1"/>
  <c r="F129" i="1"/>
  <c r="D129" i="1"/>
  <c r="C128" i="1"/>
  <c r="C127" i="1"/>
  <c r="C122" i="1" s="1"/>
  <c r="C125" i="1"/>
  <c r="C126" i="1"/>
  <c r="C342" i="1" l="1"/>
  <c r="C123" i="1"/>
  <c r="C121" i="1"/>
  <c r="C120" i="1"/>
  <c r="C129" i="1"/>
  <c r="C349" i="1"/>
  <c r="C124" i="1"/>
  <c r="J38" i="1"/>
  <c r="I38" i="1"/>
  <c r="H38" i="1"/>
  <c r="F38" i="1"/>
  <c r="E38" i="1"/>
  <c r="D38" i="1"/>
  <c r="J37" i="1"/>
  <c r="I37" i="1"/>
  <c r="H37" i="1"/>
  <c r="F37" i="1"/>
  <c r="E37" i="1"/>
  <c r="D37" i="1"/>
  <c r="F36" i="1"/>
  <c r="E36" i="1"/>
  <c r="D36" i="1"/>
  <c r="H34" i="1"/>
  <c r="F35" i="1"/>
  <c r="E35" i="1"/>
  <c r="D35" i="1"/>
  <c r="J40" i="1"/>
  <c r="I40" i="1"/>
  <c r="H40" i="1"/>
  <c r="G40" i="1"/>
  <c r="F40" i="1"/>
  <c r="E40" i="1"/>
  <c r="D40" i="1"/>
  <c r="C44" i="1"/>
  <c r="C43" i="1"/>
  <c r="C42" i="1"/>
  <c r="C41" i="1"/>
  <c r="C49" i="1"/>
  <c r="C48" i="1"/>
  <c r="C47" i="1"/>
  <c r="J58" i="1"/>
  <c r="I58" i="1"/>
  <c r="H58" i="1"/>
  <c r="F58" i="1"/>
  <c r="E58" i="1"/>
  <c r="D58" i="1"/>
  <c r="J60" i="1"/>
  <c r="I60" i="1"/>
  <c r="H60" i="1"/>
  <c r="G60" i="1"/>
  <c r="F60" i="1"/>
  <c r="E60" i="1"/>
  <c r="D60" i="1"/>
  <c r="J59" i="1"/>
  <c r="I59" i="1"/>
  <c r="H59" i="1"/>
  <c r="G59" i="1"/>
  <c r="F59" i="1"/>
  <c r="E59" i="1"/>
  <c r="D59" i="1"/>
  <c r="J61" i="1"/>
  <c r="I61" i="1"/>
  <c r="H61" i="1"/>
  <c r="G61" i="1"/>
  <c r="F61" i="1"/>
  <c r="E61" i="1"/>
  <c r="D61" i="1"/>
  <c r="C63" i="1"/>
  <c r="C66" i="1"/>
  <c r="C65" i="1"/>
  <c r="C64" i="1"/>
  <c r="J67" i="1"/>
  <c r="I67" i="1"/>
  <c r="H67" i="1"/>
  <c r="F67" i="1"/>
  <c r="E67" i="1"/>
  <c r="D67" i="1"/>
  <c r="C71" i="1"/>
  <c r="C70" i="1"/>
  <c r="C69" i="1"/>
  <c r="C72" i="1"/>
  <c r="J96" i="1"/>
  <c r="J90" i="1" s="1"/>
  <c r="J83" i="1" s="1"/>
  <c r="J76" i="1" s="1"/>
  <c r="I96" i="1"/>
  <c r="I90" i="1" s="1"/>
  <c r="I83" i="1" s="1"/>
  <c r="I76" i="1" s="1"/>
  <c r="H96" i="1"/>
  <c r="H90" i="1" s="1"/>
  <c r="H83" i="1" s="1"/>
  <c r="H76" i="1" s="1"/>
  <c r="G96" i="1"/>
  <c r="F96" i="1"/>
  <c r="F90" i="1" s="1"/>
  <c r="F83" i="1" s="1"/>
  <c r="F76" i="1" s="1"/>
  <c r="D96" i="1"/>
  <c r="D90" i="1" s="1"/>
  <c r="J98" i="1"/>
  <c r="J92" i="1" s="1"/>
  <c r="I98" i="1"/>
  <c r="I92" i="1" s="1"/>
  <c r="H98" i="1"/>
  <c r="H92" i="1" s="1"/>
  <c r="G98" i="1"/>
  <c r="G92" i="1" s="1"/>
  <c r="F98" i="1"/>
  <c r="F92" i="1" s="1"/>
  <c r="E98" i="1"/>
  <c r="D98" i="1"/>
  <c r="D92" i="1" s="1"/>
  <c r="J99" i="1"/>
  <c r="J93" i="1" s="1"/>
  <c r="I99" i="1"/>
  <c r="I93" i="1" s="1"/>
  <c r="H99" i="1"/>
  <c r="H93" i="1" s="1"/>
  <c r="G99" i="1"/>
  <c r="G93" i="1" s="1"/>
  <c r="F99" i="1"/>
  <c r="F93" i="1" s="1"/>
  <c r="E99" i="1"/>
  <c r="E93" i="1" s="1"/>
  <c r="D99" i="1"/>
  <c r="J100" i="1"/>
  <c r="I100" i="1"/>
  <c r="H100" i="1"/>
  <c r="G100" i="1"/>
  <c r="F100" i="1"/>
  <c r="D100" i="1"/>
  <c r="C104" i="1"/>
  <c r="C103" i="1"/>
  <c r="C102" i="1"/>
  <c r="C101" i="1"/>
  <c r="J105" i="1"/>
  <c r="I105" i="1"/>
  <c r="H105" i="1"/>
  <c r="G105" i="1"/>
  <c r="F105" i="1"/>
  <c r="E105" i="1"/>
  <c r="D105" i="1"/>
  <c r="C109" i="1"/>
  <c r="C108" i="1"/>
  <c r="C107" i="1"/>
  <c r="C106" i="1"/>
  <c r="H134" i="1"/>
  <c r="G134" i="1"/>
  <c r="J117" i="1"/>
  <c r="I117" i="1"/>
  <c r="H117" i="1"/>
  <c r="D117" i="1"/>
  <c r="C116" i="1"/>
  <c r="C115" i="1"/>
  <c r="C114" i="1"/>
  <c r="C113" i="1"/>
  <c r="C140" i="1"/>
  <c r="C138" i="1"/>
  <c r="J151" i="1"/>
  <c r="I151" i="1"/>
  <c r="H151" i="1"/>
  <c r="G151" i="1"/>
  <c r="F151" i="1"/>
  <c r="E151" i="1"/>
  <c r="D151" i="1"/>
  <c r="J150" i="1"/>
  <c r="I150" i="1"/>
  <c r="H150" i="1"/>
  <c r="G150" i="1"/>
  <c r="F150" i="1"/>
  <c r="E150" i="1"/>
  <c r="D150" i="1"/>
  <c r="J149" i="1"/>
  <c r="J84" i="1" s="1"/>
  <c r="J77" i="1" s="1"/>
  <c r="I149" i="1"/>
  <c r="I84" i="1" s="1"/>
  <c r="I77" i="1" s="1"/>
  <c r="H149" i="1"/>
  <c r="H84" i="1" s="1"/>
  <c r="H77" i="1" s="1"/>
  <c r="G149" i="1"/>
  <c r="G84" i="1" s="1"/>
  <c r="G77" i="1" s="1"/>
  <c r="F149" i="1"/>
  <c r="F84" i="1" s="1"/>
  <c r="F77" i="1" s="1"/>
  <c r="E149" i="1"/>
  <c r="E84" i="1" s="1"/>
  <c r="E77" i="1" s="1"/>
  <c r="D149" i="1"/>
  <c r="D84" i="1" s="1"/>
  <c r="D77" i="1" s="1"/>
  <c r="J152" i="1"/>
  <c r="I152" i="1"/>
  <c r="H152" i="1"/>
  <c r="G152" i="1"/>
  <c r="F152" i="1"/>
  <c r="E152" i="1"/>
  <c r="D152" i="1"/>
  <c r="C157" i="1"/>
  <c r="C156" i="1"/>
  <c r="C155" i="1"/>
  <c r="C154" i="1"/>
  <c r="J158" i="1"/>
  <c r="I158" i="1"/>
  <c r="H158" i="1"/>
  <c r="G158" i="1"/>
  <c r="F158" i="1"/>
  <c r="E158" i="1"/>
  <c r="D158" i="1"/>
  <c r="C163" i="1"/>
  <c r="C162" i="1"/>
  <c r="C161" i="1"/>
  <c r="C160" i="1"/>
  <c r="J165" i="1"/>
  <c r="I165" i="1"/>
  <c r="H165" i="1"/>
  <c r="G165" i="1"/>
  <c r="F165" i="1"/>
  <c r="E165" i="1"/>
  <c r="D165" i="1"/>
  <c r="C168" i="1"/>
  <c r="C167" i="1"/>
  <c r="C166" i="1"/>
  <c r="C169" i="1"/>
  <c r="J178" i="1"/>
  <c r="I178" i="1"/>
  <c r="H178" i="1"/>
  <c r="G178" i="1"/>
  <c r="G172" i="1" s="1"/>
  <c r="F178" i="1"/>
  <c r="D178" i="1"/>
  <c r="J179" i="1"/>
  <c r="I179" i="1"/>
  <c r="H179" i="1"/>
  <c r="G179" i="1"/>
  <c r="F179" i="1"/>
  <c r="D179" i="1"/>
  <c r="J180" i="1"/>
  <c r="I180" i="1"/>
  <c r="H180" i="1"/>
  <c r="H174" i="1" s="1"/>
  <c r="G180" i="1"/>
  <c r="D180" i="1"/>
  <c r="J181" i="1"/>
  <c r="I181" i="1"/>
  <c r="I175" i="1" s="1"/>
  <c r="H181" i="1"/>
  <c r="G181" i="1"/>
  <c r="F181" i="1"/>
  <c r="D181" i="1"/>
  <c r="J183" i="1"/>
  <c r="I183" i="1"/>
  <c r="H183" i="1"/>
  <c r="G183" i="1"/>
  <c r="F183" i="1"/>
  <c r="E183" i="1"/>
  <c r="D183" i="1"/>
  <c r="C187" i="1"/>
  <c r="C186" i="1"/>
  <c r="C185" i="1"/>
  <c r="C184" i="1"/>
  <c r="J189" i="1"/>
  <c r="I189" i="1"/>
  <c r="H189" i="1"/>
  <c r="G189" i="1"/>
  <c r="D189" i="1"/>
  <c r="C194" i="1"/>
  <c r="C193" i="1"/>
  <c r="C192" i="1"/>
  <c r="C191" i="1"/>
  <c r="J201" i="1"/>
  <c r="I201" i="1"/>
  <c r="H201" i="1"/>
  <c r="G201" i="1"/>
  <c r="F201" i="1"/>
  <c r="E201" i="1"/>
  <c r="D201" i="1"/>
  <c r="C205" i="1"/>
  <c r="C204" i="1"/>
  <c r="C203" i="1"/>
  <c r="C202" i="1"/>
  <c r="J206" i="1"/>
  <c r="I206" i="1"/>
  <c r="H206" i="1"/>
  <c r="G206" i="1"/>
  <c r="F206" i="1"/>
  <c r="E206" i="1"/>
  <c r="D206" i="1"/>
  <c r="C210" i="1"/>
  <c r="C209" i="1"/>
  <c r="C208" i="1"/>
  <c r="C207" i="1"/>
  <c r="J211" i="1"/>
  <c r="I211" i="1"/>
  <c r="H211" i="1"/>
  <c r="G211" i="1"/>
  <c r="F211" i="1"/>
  <c r="E211" i="1"/>
  <c r="D211" i="1"/>
  <c r="C214" i="1"/>
  <c r="C213" i="1"/>
  <c r="C212" i="1"/>
  <c r="C215" i="1"/>
  <c r="J216" i="1"/>
  <c r="I216" i="1"/>
  <c r="H216" i="1"/>
  <c r="G216" i="1"/>
  <c r="F216" i="1"/>
  <c r="E216" i="1"/>
  <c r="D216" i="1"/>
  <c r="C219" i="1"/>
  <c r="C218" i="1"/>
  <c r="C217" i="1"/>
  <c r="C220" i="1"/>
  <c r="J226" i="1"/>
  <c r="I226" i="1"/>
  <c r="H226" i="1"/>
  <c r="G226" i="1"/>
  <c r="F226" i="1"/>
  <c r="F225" i="1" s="1"/>
  <c r="E226" i="1"/>
  <c r="E223" i="1" s="1"/>
  <c r="D226" i="1"/>
  <c r="J228" i="1"/>
  <c r="I228" i="1"/>
  <c r="H228" i="1"/>
  <c r="G228" i="1"/>
  <c r="F228" i="1"/>
  <c r="E228" i="1"/>
  <c r="D228" i="1"/>
  <c r="C229" i="1"/>
  <c r="C231" i="1"/>
  <c r="J234" i="1"/>
  <c r="J223" i="1" s="1"/>
  <c r="I234" i="1"/>
  <c r="H234" i="1"/>
  <c r="G234" i="1"/>
  <c r="F234" i="1"/>
  <c r="D234" i="1"/>
  <c r="D233" i="1" s="1"/>
  <c r="J235" i="1"/>
  <c r="I235" i="1"/>
  <c r="H235" i="1"/>
  <c r="G235" i="1"/>
  <c r="F235" i="1"/>
  <c r="E235" i="1"/>
  <c r="D235" i="1"/>
  <c r="J241" i="1"/>
  <c r="I241" i="1"/>
  <c r="H241" i="1"/>
  <c r="G241" i="1"/>
  <c r="F241" i="1"/>
  <c r="E241" i="1"/>
  <c r="D241" i="1"/>
  <c r="J244" i="1"/>
  <c r="I244" i="1"/>
  <c r="H244" i="1"/>
  <c r="F244" i="1"/>
  <c r="E244" i="1"/>
  <c r="D244" i="1"/>
  <c r="C239" i="1"/>
  <c r="C238" i="1"/>
  <c r="C237" i="1"/>
  <c r="C240" i="1"/>
  <c r="C243" i="1"/>
  <c r="C241" i="1" s="1"/>
  <c r="C246" i="1"/>
  <c r="C244" i="1" s="1"/>
  <c r="J264" i="1"/>
  <c r="J263" i="1"/>
  <c r="I263" i="1" s="1"/>
  <c r="J262" i="1"/>
  <c r="J261" i="1"/>
  <c r="I261" i="1" s="1"/>
  <c r="J266" i="1"/>
  <c r="I266" i="1"/>
  <c r="H266" i="1"/>
  <c r="G266" i="1"/>
  <c r="F266" i="1"/>
  <c r="E266" i="1"/>
  <c r="D266" i="1"/>
  <c r="J267" i="1"/>
  <c r="I267" i="1"/>
  <c r="H267" i="1"/>
  <c r="G267" i="1"/>
  <c r="F267" i="1"/>
  <c r="E267" i="1"/>
  <c r="D267" i="1"/>
  <c r="J268" i="1"/>
  <c r="I268" i="1"/>
  <c r="H268" i="1"/>
  <c r="G268" i="1"/>
  <c r="F268" i="1"/>
  <c r="D268" i="1"/>
  <c r="J269" i="1"/>
  <c r="I269" i="1"/>
  <c r="H269" i="1"/>
  <c r="G269" i="1"/>
  <c r="F269" i="1"/>
  <c r="E269" i="1"/>
  <c r="D269" i="1"/>
  <c r="J270" i="1"/>
  <c r="I270" i="1"/>
  <c r="H270" i="1"/>
  <c r="G270" i="1"/>
  <c r="F270" i="1"/>
  <c r="E270" i="1"/>
  <c r="D270" i="1"/>
  <c r="J276" i="1"/>
  <c r="I276" i="1"/>
  <c r="H276" i="1"/>
  <c r="G276" i="1"/>
  <c r="F276" i="1"/>
  <c r="E276" i="1"/>
  <c r="D276" i="1"/>
  <c r="C275" i="1"/>
  <c r="C274" i="1"/>
  <c r="C273" i="1"/>
  <c r="C272" i="1"/>
  <c r="C281" i="1"/>
  <c r="C280" i="1"/>
  <c r="C279" i="1"/>
  <c r="C278" i="1"/>
  <c r="J284" i="1"/>
  <c r="I284" i="1"/>
  <c r="H284" i="1"/>
  <c r="G284" i="1"/>
  <c r="F284" i="1"/>
  <c r="E284" i="1"/>
  <c r="D284" i="1"/>
  <c r="J285" i="1"/>
  <c r="I285" i="1"/>
  <c r="H285" i="1"/>
  <c r="G285" i="1"/>
  <c r="F285" i="1"/>
  <c r="E285" i="1"/>
  <c r="D285" i="1"/>
  <c r="J286" i="1"/>
  <c r="I286" i="1"/>
  <c r="H286" i="1"/>
  <c r="G286" i="1"/>
  <c r="F286" i="1"/>
  <c r="E286" i="1"/>
  <c r="E251" i="1" s="1"/>
  <c r="D286" i="1"/>
  <c r="J287" i="1"/>
  <c r="I287" i="1"/>
  <c r="H287" i="1"/>
  <c r="G287" i="1"/>
  <c r="F287" i="1"/>
  <c r="E287" i="1"/>
  <c r="D287" i="1"/>
  <c r="J288" i="1"/>
  <c r="I288" i="1"/>
  <c r="H288" i="1"/>
  <c r="F288" i="1"/>
  <c r="D288" i="1"/>
  <c r="C294" i="1"/>
  <c r="C293" i="1"/>
  <c r="C292" i="1"/>
  <c r="C291" i="1"/>
  <c r="J295" i="1"/>
  <c r="I295" i="1"/>
  <c r="H295" i="1"/>
  <c r="G295" i="1"/>
  <c r="D295" i="1"/>
  <c r="C300" i="1"/>
  <c r="C299" i="1"/>
  <c r="C297" i="1"/>
  <c r="J301" i="1"/>
  <c r="I301" i="1"/>
  <c r="H301" i="1"/>
  <c r="G301" i="1"/>
  <c r="D301" i="1"/>
  <c r="C302" i="1"/>
  <c r="C305" i="1"/>
  <c r="C304" i="1"/>
  <c r="C303" i="1"/>
  <c r="J319" i="1"/>
  <c r="I319" i="1"/>
  <c r="H319" i="1"/>
  <c r="G319" i="1"/>
  <c r="F319" i="1"/>
  <c r="E319" i="1"/>
  <c r="D319" i="1"/>
  <c r="J314" i="1"/>
  <c r="J308" i="1" s="1"/>
  <c r="I314" i="1"/>
  <c r="I308" i="1" s="1"/>
  <c r="H314" i="1"/>
  <c r="H308" i="1" s="1"/>
  <c r="G314" i="1"/>
  <c r="G308" i="1" s="1"/>
  <c r="F314" i="1"/>
  <c r="F308" i="1" s="1"/>
  <c r="E314" i="1"/>
  <c r="E308" i="1" s="1"/>
  <c r="D314" i="1"/>
  <c r="D308" i="1" s="1"/>
  <c r="J315" i="1"/>
  <c r="J309" i="1" s="1"/>
  <c r="I315" i="1"/>
  <c r="I309" i="1" s="1"/>
  <c r="H315" i="1"/>
  <c r="H309" i="1" s="1"/>
  <c r="G315" i="1"/>
  <c r="G309" i="1" s="1"/>
  <c r="F315" i="1"/>
  <c r="F309" i="1" s="1"/>
  <c r="E315" i="1"/>
  <c r="E309" i="1" s="1"/>
  <c r="D315" i="1"/>
  <c r="D309" i="1" s="1"/>
  <c r="J316" i="1"/>
  <c r="J310" i="1" s="1"/>
  <c r="I316" i="1"/>
  <c r="I310" i="1" s="1"/>
  <c r="H316" i="1"/>
  <c r="H310" i="1" s="1"/>
  <c r="G316" i="1"/>
  <c r="G310" i="1" s="1"/>
  <c r="F316" i="1"/>
  <c r="F310" i="1" s="1"/>
  <c r="E316" i="1"/>
  <c r="E310" i="1" s="1"/>
  <c r="D316" i="1"/>
  <c r="D310" i="1" s="1"/>
  <c r="J317" i="1"/>
  <c r="J311" i="1" s="1"/>
  <c r="I317" i="1"/>
  <c r="I311" i="1" s="1"/>
  <c r="H317" i="1"/>
  <c r="H311" i="1" s="1"/>
  <c r="G317" i="1"/>
  <c r="G311" i="1" s="1"/>
  <c r="F317" i="1"/>
  <c r="F311" i="1" s="1"/>
  <c r="E317" i="1"/>
  <c r="E311" i="1" s="1"/>
  <c r="D317" i="1"/>
  <c r="D311" i="1" s="1"/>
  <c r="C322" i="1"/>
  <c r="C321" i="1"/>
  <c r="C320" i="1"/>
  <c r="C323" i="1"/>
  <c r="C327" i="1"/>
  <c r="C326" i="1"/>
  <c r="C325" i="1"/>
  <c r="C328" i="1"/>
  <c r="J335" i="1"/>
  <c r="I335" i="1"/>
  <c r="H335" i="1"/>
  <c r="G335" i="1"/>
  <c r="F335" i="1"/>
  <c r="E335" i="1"/>
  <c r="C339" i="1"/>
  <c r="C338" i="1"/>
  <c r="C332" i="1" s="1"/>
  <c r="C340" i="1"/>
  <c r="C334" i="1" s="1"/>
  <c r="G24" i="1" l="1"/>
  <c r="C295" i="1"/>
  <c r="C189" i="1"/>
  <c r="C270" i="1"/>
  <c r="C152" i="1"/>
  <c r="C134" i="1"/>
  <c r="G83" i="1"/>
  <c r="G76" i="1" s="1"/>
  <c r="G94" i="1"/>
  <c r="C62" i="1"/>
  <c r="G56" i="1"/>
  <c r="I24" i="1"/>
  <c r="H24" i="1"/>
  <c r="J24" i="1"/>
  <c r="F24" i="1"/>
  <c r="F23" i="1"/>
  <c r="C97" i="1"/>
  <c r="C91" i="1" s="1"/>
  <c r="C99" i="1"/>
  <c r="J85" i="1"/>
  <c r="J78" i="1" s="1"/>
  <c r="G25" i="1"/>
  <c r="D29" i="1"/>
  <c r="F29" i="1"/>
  <c r="H29" i="1"/>
  <c r="J29" i="1"/>
  <c r="E30" i="1"/>
  <c r="G30" i="1"/>
  <c r="I30" i="1"/>
  <c r="D31" i="1"/>
  <c r="F31" i="1"/>
  <c r="H31" i="1"/>
  <c r="J31" i="1"/>
  <c r="E32" i="1"/>
  <c r="G32" i="1"/>
  <c r="I32" i="1"/>
  <c r="G88" i="1"/>
  <c r="E29" i="1"/>
  <c r="G29" i="1"/>
  <c r="I29" i="1"/>
  <c r="D30" i="1"/>
  <c r="F30" i="1"/>
  <c r="H30" i="1"/>
  <c r="J30" i="1"/>
  <c r="E31" i="1"/>
  <c r="G31" i="1"/>
  <c r="I31" i="1"/>
  <c r="D32" i="1"/>
  <c r="F32" i="1"/>
  <c r="H32" i="1"/>
  <c r="J32" i="1"/>
  <c r="C150" i="1"/>
  <c r="C93" i="1"/>
  <c r="C110" i="1"/>
  <c r="C310" i="1"/>
  <c r="F85" i="1"/>
  <c r="F78" i="1" s="1"/>
  <c r="C330" i="1"/>
  <c r="I86" i="1"/>
  <c r="I79" i="1" s="1"/>
  <c r="E24" i="1"/>
  <c r="D34" i="1"/>
  <c r="C151" i="1"/>
  <c r="C96" i="1"/>
  <c r="F86" i="1"/>
  <c r="F79" i="1" s="1"/>
  <c r="J86" i="1"/>
  <c r="J79" i="1" s="1"/>
  <c r="G85" i="1"/>
  <c r="G78" i="1" s="1"/>
  <c r="D83" i="1"/>
  <c r="C90" i="1"/>
  <c r="E23" i="1"/>
  <c r="C198" i="1"/>
  <c r="E86" i="1"/>
  <c r="E79" i="1" s="1"/>
  <c r="C200" i="1"/>
  <c r="G86" i="1"/>
  <c r="G79" i="1" s="1"/>
  <c r="D85" i="1"/>
  <c r="D78" i="1" s="1"/>
  <c r="H85" i="1"/>
  <c r="H78" i="1" s="1"/>
  <c r="C197" i="1"/>
  <c r="C148" i="1"/>
  <c r="C149" i="1"/>
  <c r="C98" i="1"/>
  <c r="C92" i="1" s="1"/>
  <c r="C85" i="1" s="1"/>
  <c r="C78" i="1" s="1"/>
  <c r="D93" i="1"/>
  <c r="D86" i="1" s="1"/>
  <c r="D79" i="1" s="1"/>
  <c r="H86" i="1"/>
  <c r="H79" i="1" s="1"/>
  <c r="E92" i="1"/>
  <c r="E85" i="1" s="1"/>
  <c r="E94" i="1"/>
  <c r="I85" i="1"/>
  <c r="I78" i="1" s="1"/>
  <c r="C61" i="1"/>
  <c r="E22" i="1"/>
  <c r="J233" i="1"/>
  <c r="I233" i="1"/>
  <c r="I223" i="1"/>
  <c r="I222" i="1" s="1"/>
  <c r="H233" i="1"/>
  <c r="H223" i="1"/>
  <c r="H222" i="1" s="1"/>
  <c r="G233" i="1"/>
  <c r="G223" i="1"/>
  <c r="G222" i="1" s="1"/>
  <c r="F233" i="1"/>
  <c r="F223" i="1"/>
  <c r="F222" i="1" s="1"/>
  <c r="C199" i="1"/>
  <c r="G175" i="1"/>
  <c r="C37" i="1"/>
  <c r="C285" i="1"/>
  <c r="I173" i="1"/>
  <c r="D283" i="1"/>
  <c r="H283" i="1"/>
  <c r="D175" i="1"/>
  <c r="D174" i="1"/>
  <c r="C36" i="1"/>
  <c r="F147" i="1"/>
  <c r="D173" i="1"/>
  <c r="F174" i="1"/>
  <c r="J174" i="1"/>
  <c r="D147" i="1"/>
  <c r="G283" i="1"/>
  <c r="H172" i="1"/>
  <c r="D172" i="1"/>
  <c r="E147" i="1"/>
  <c r="E175" i="1"/>
  <c r="E173" i="1"/>
  <c r="C180" i="1"/>
  <c r="C181" i="1"/>
  <c r="D94" i="1"/>
  <c r="C314" i="1"/>
  <c r="C267" i="1"/>
  <c r="G173" i="1"/>
  <c r="C315" i="1"/>
  <c r="C309" i="1" s="1"/>
  <c r="I313" i="1"/>
  <c r="J283" i="1"/>
  <c r="E283" i="1"/>
  <c r="I283" i="1"/>
  <c r="C268" i="1"/>
  <c r="G177" i="1"/>
  <c r="H173" i="1"/>
  <c r="H94" i="1"/>
  <c r="F25" i="1"/>
  <c r="J25" i="1"/>
  <c r="C316" i="1"/>
  <c r="C286" i="1"/>
  <c r="F283" i="1"/>
  <c r="C269" i="1"/>
  <c r="H177" i="1"/>
  <c r="C38" i="1"/>
  <c r="C32" i="1" s="1"/>
  <c r="E177" i="1"/>
  <c r="I177" i="1"/>
  <c r="F173" i="1"/>
  <c r="J173" i="1"/>
  <c r="H25" i="1"/>
  <c r="C35" i="1"/>
  <c r="F94" i="1"/>
  <c r="J94" i="1"/>
  <c r="H261" i="1"/>
  <c r="G261" i="1" s="1"/>
  <c r="G255" i="1" s="1"/>
  <c r="G17" i="1" s="1"/>
  <c r="I255" i="1"/>
  <c r="I249" i="1" s="1"/>
  <c r="H313" i="1"/>
  <c r="C301" i="1"/>
  <c r="I94" i="1"/>
  <c r="C287" i="1"/>
  <c r="J23" i="1"/>
  <c r="C319" i="1"/>
  <c r="C317" i="1"/>
  <c r="C311" i="1" s="1"/>
  <c r="J313" i="1"/>
  <c r="C211" i="1"/>
  <c r="C179" i="1"/>
  <c r="F177" i="1"/>
  <c r="C165" i="1"/>
  <c r="F22" i="1"/>
  <c r="J22" i="1"/>
  <c r="G23" i="1"/>
  <c r="I25" i="1"/>
  <c r="G225" i="1"/>
  <c r="I174" i="1"/>
  <c r="C117" i="1"/>
  <c r="C59" i="1"/>
  <c r="C40" i="1"/>
  <c r="C276" i="1"/>
  <c r="C266" i="1"/>
  <c r="D177" i="1"/>
  <c r="F172" i="1"/>
  <c r="C158" i="1"/>
  <c r="I147" i="1"/>
  <c r="G147" i="1"/>
  <c r="C105" i="1"/>
  <c r="C60" i="1"/>
  <c r="G313" i="1"/>
  <c r="H263" i="1"/>
  <c r="I257" i="1"/>
  <c r="I251" i="1" s="1"/>
  <c r="J258" i="1"/>
  <c r="J252" i="1" s="1"/>
  <c r="I264" i="1"/>
  <c r="C335" i="1"/>
  <c r="D313" i="1"/>
  <c r="J256" i="1"/>
  <c r="J250" i="1" s="1"/>
  <c r="I262" i="1"/>
  <c r="J172" i="1"/>
  <c r="J177" i="1"/>
  <c r="C226" i="1"/>
  <c r="C228" i="1"/>
  <c r="D225" i="1"/>
  <c r="D223" i="1"/>
  <c r="D222" i="1" s="1"/>
  <c r="H225" i="1"/>
  <c r="H175" i="1"/>
  <c r="I88" i="1"/>
  <c r="D23" i="1"/>
  <c r="H23" i="1"/>
  <c r="C284" i="1"/>
  <c r="C178" i="1"/>
  <c r="C183" i="1"/>
  <c r="E313" i="1"/>
  <c r="J255" i="1"/>
  <c r="J17" i="1" s="1"/>
  <c r="J12" i="1" s="1"/>
  <c r="J257" i="1"/>
  <c r="J251" i="1" s="1"/>
  <c r="J260" i="1"/>
  <c r="J222" i="1"/>
  <c r="J225" i="1"/>
  <c r="C216" i="1"/>
  <c r="J147" i="1"/>
  <c r="C100" i="1"/>
  <c r="C67" i="1"/>
  <c r="D22" i="1"/>
  <c r="D56" i="1"/>
  <c r="H56" i="1"/>
  <c r="H22" i="1"/>
  <c r="F313" i="1"/>
  <c r="C288" i="1"/>
  <c r="C234" i="1"/>
  <c r="C233" i="1" s="1"/>
  <c r="C235" i="1"/>
  <c r="E172" i="1"/>
  <c r="I172" i="1"/>
  <c r="G174" i="1"/>
  <c r="D24" i="1"/>
  <c r="I22" i="1"/>
  <c r="C206" i="1"/>
  <c r="F175" i="1"/>
  <c r="J175" i="1"/>
  <c r="H147" i="1"/>
  <c r="H88" i="1"/>
  <c r="I23" i="1"/>
  <c r="G22" i="1"/>
  <c r="E222" i="1"/>
  <c r="C201" i="1"/>
  <c r="C58" i="1"/>
  <c r="F34" i="1"/>
  <c r="J34" i="1"/>
  <c r="E225" i="1"/>
  <c r="I225" i="1"/>
  <c r="E56" i="1"/>
  <c r="I56" i="1"/>
  <c r="E34" i="1"/>
  <c r="I34" i="1"/>
  <c r="F56" i="1"/>
  <c r="J56" i="1"/>
  <c r="E19" i="1" l="1"/>
  <c r="E14" i="1" s="1"/>
  <c r="E78" i="1"/>
  <c r="C30" i="1"/>
  <c r="G74" i="1"/>
  <c r="I17" i="1"/>
  <c r="G12" i="1"/>
  <c r="C29" i="1"/>
  <c r="C27" i="1" s="1"/>
  <c r="C31" i="1"/>
  <c r="C86" i="1"/>
  <c r="C79" i="1" s="1"/>
  <c r="E21" i="1"/>
  <c r="E171" i="1"/>
  <c r="C34" i="1"/>
  <c r="D171" i="1"/>
  <c r="H27" i="1"/>
  <c r="C308" i="1"/>
  <c r="C307" i="1" s="1"/>
  <c r="G171" i="1"/>
  <c r="E88" i="1"/>
  <c r="I171" i="1"/>
  <c r="D88" i="1"/>
  <c r="F171" i="1"/>
  <c r="H171" i="1"/>
  <c r="J171" i="1"/>
  <c r="D76" i="1"/>
  <c r="D74" i="1" s="1"/>
  <c r="C83" i="1"/>
  <c r="C94" i="1"/>
  <c r="C24" i="1"/>
  <c r="G27" i="1"/>
  <c r="C283" i="1"/>
  <c r="J307" i="1"/>
  <c r="F261" i="1"/>
  <c r="F255" i="1" s="1"/>
  <c r="H255" i="1"/>
  <c r="H17" i="1" s="1"/>
  <c r="C147" i="1"/>
  <c r="I307" i="1"/>
  <c r="C313" i="1"/>
  <c r="C196" i="1"/>
  <c r="C174" i="1"/>
  <c r="C175" i="1"/>
  <c r="C84" i="1"/>
  <c r="C77" i="1" s="1"/>
  <c r="F307" i="1"/>
  <c r="E27" i="1"/>
  <c r="F88" i="1"/>
  <c r="J88" i="1"/>
  <c r="I12" i="1"/>
  <c r="C173" i="1"/>
  <c r="E307" i="1"/>
  <c r="C56" i="1"/>
  <c r="D27" i="1"/>
  <c r="H21" i="1"/>
  <c r="G21" i="1"/>
  <c r="J20" i="1"/>
  <c r="J15" i="1" s="1"/>
  <c r="J27" i="1"/>
  <c r="F27" i="1"/>
  <c r="F21" i="1"/>
  <c r="H307" i="1"/>
  <c r="I27" i="1"/>
  <c r="I21" i="1"/>
  <c r="J21" i="1"/>
  <c r="G307" i="1"/>
  <c r="D307" i="1"/>
  <c r="J18" i="1"/>
  <c r="J13" i="1" s="1"/>
  <c r="D81" i="1"/>
  <c r="J81" i="1"/>
  <c r="C172" i="1"/>
  <c r="C177" i="1"/>
  <c r="I256" i="1"/>
  <c r="H262" i="1"/>
  <c r="H257" i="1"/>
  <c r="G263" i="1"/>
  <c r="F81" i="1"/>
  <c r="E74" i="1"/>
  <c r="E81" i="1"/>
  <c r="I260" i="1"/>
  <c r="I19" i="1"/>
  <c r="I14" i="1" s="1"/>
  <c r="I258" i="1"/>
  <c r="H264" i="1"/>
  <c r="H74" i="1"/>
  <c r="H81" i="1"/>
  <c r="J19" i="1"/>
  <c r="J14" i="1" s="1"/>
  <c r="C25" i="1"/>
  <c r="D21" i="1"/>
  <c r="C22" i="1"/>
  <c r="J249" i="1"/>
  <c r="J248" i="1" s="1"/>
  <c r="J254" i="1"/>
  <c r="C23" i="1"/>
  <c r="I74" i="1"/>
  <c r="I81" i="1"/>
  <c r="C223" i="1"/>
  <c r="C222" i="1" s="1"/>
  <c r="C225" i="1"/>
  <c r="G81" i="1"/>
  <c r="G249" i="1"/>
  <c r="H249" i="1" l="1"/>
  <c r="H12" i="1"/>
  <c r="C171" i="1"/>
  <c r="C76" i="1"/>
  <c r="E261" i="1"/>
  <c r="D261" i="1" s="1"/>
  <c r="F74" i="1"/>
  <c r="C21" i="1"/>
  <c r="I252" i="1"/>
  <c r="I20" i="1"/>
  <c r="I15" i="1" s="1"/>
  <c r="G257" i="1"/>
  <c r="F263" i="1"/>
  <c r="H256" i="1"/>
  <c r="H18" i="1" s="1"/>
  <c r="G262" i="1"/>
  <c r="H260" i="1"/>
  <c r="F249" i="1"/>
  <c r="F17" i="1"/>
  <c r="F12" i="1" s="1"/>
  <c r="H251" i="1"/>
  <c r="H19" i="1"/>
  <c r="H14" i="1" s="1"/>
  <c r="I250" i="1"/>
  <c r="I18" i="1"/>
  <c r="I254" i="1"/>
  <c r="J11" i="1"/>
  <c r="H258" i="1"/>
  <c r="G264" i="1"/>
  <c r="J74" i="1"/>
  <c r="J16" i="1"/>
  <c r="I248" i="1" l="1"/>
  <c r="E255" i="1"/>
  <c r="E17" i="1" s="1"/>
  <c r="G251" i="1"/>
  <c r="G19" i="1"/>
  <c r="G14" i="1" s="1"/>
  <c r="F264" i="1"/>
  <c r="G258" i="1"/>
  <c r="G20" i="1" s="1"/>
  <c r="G256" i="1"/>
  <c r="G18" i="1" s="1"/>
  <c r="F262" i="1"/>
  <c r="G260" i="1"/>
  <c r="H252" i="1"/>
  <c r="H20" i="1"/>
  <c r="H15" i="1" s="1"/>
  <c r="H250" i="1"/>
  <c r="H254" i="1"/>
  <c r="I13" i="1"/>
  <c r="I11" i="1" s="1"/>
  <c r="I16" i="1"/>
  <c r="F257" i="1"/>
  <c r="E263" i="1"/>
  <c r="D255" i="1"/>
  <c r="D17" i="1" s="1"/>
  <c r="C261" i="1"/>
  <c r="D12" i="1" l="1"/>
  <c r="G16" i="1"/>
  <c r="E249" i="1"/>
  <c r="E12" i="1"/>
  <c r="H248" i="1"/>
  <c r="H13" i="1"/>
  <c r="H11" i="1" s="1"/>
  <c r="H16" i="1"/>
  <c r="G252" i="1"/>
  <c r="G15" i="1"/>
  <c r="D263" i="1"/>
  <c r="F256" i="1"/>
  <c r="E262" i="1"/>
  <c r="F260" i="1"/>
  <c r="F258" i="1"/>
  <c r="E264" i="1"/>
  <c r="C255" i="1"/>
  <c r="F251" i="1"/>
  <c r="F19" i="1"/>
  <c r="F14" i="1" s="1"/>
  <c r="G250" i="1"/>
  <c r="G254" i="1"/>
  <c r="D249" i="1"/>
  <c r="C17" i="1" l="1"/>
  <c r="C12" i="1" s="1"/>
  <c r="G248" i="1"/>
  <c r="C249" i="1"/>
  <c r="D262" i="1"/>
  <c r="E256" i="1"/>
  <c r="E18" i="1" s="1"/>
  <c r="E13" i="1" s="1"/>
  <c r="E11" i="1" s="1"/>
  <c r="E260" i="1"/>
  <c r="D264" i="1"/>
  <c r="E258" i="1"/>
  <c r="F250" i="1"/>
  <c r="F18" i="1"/>
  <c r="F13" i="1" s="1"/>
  <c r="F254" i="1"/>
  <c r="F252" i="1"/>
  <c r="F20" i="1"/>
  <c r="F15" i="1" s="1"/>
  <c r="G13" i="1"/>
  <c r="G11" i="1" s="1"/>
  <c r="D257" i="1"/>
  <c r="D19" i="1" s="1"/>
  <c r="D14" i="1" s="1"/>
  <c r="C263" i="1"/>
  <c r="C257" i="1" s="1"/>
  <c r="C251" i="1" s="1"/>
  <c r="D258" i="1" l="1"/>
  <c r="D20" i="1" s="1"/>
  <c r="D15" i="1" s="1"/>
  <c r="C264" i="1"/>
  <c r="C258" i="1" s="1"/>
  <c r="C252" i="1" s="1"/>
  <c r="D256" i="1"/>
  <c r="D18" i="1" s="1"/>
  <c r="D13" i="1" s="1"/>
  <c r="D11" i="1" s="1"/>
  <c r="C262" i="1"/>
  <c r="D260" i="1"/>
  <c r="D251" i="1"/>
  <c r="F11" i="1"/>
  <c r="F16" i="1"/>
  <c r="F248" i="1"/>
  <c r="E252" i="1"/>
  <c r="E250" i="1"/>
  <c r="E254" i="1"/>
  <c r="D252" i="1" l="1"/>
  <c r="E16" i="1"/>
  <c r="C256" i="1"/>
  <c r="C260" i="1"/>
  <c r="E248" i="1"/>
  <c r="C19" i="1"/>
  <c r="C14" i="1" s="1"/>
  <c r="D250" i="1"/>
  <c r="D254" i="1"/>
  <c r="D248" i="1" l="1"/>
  <c r="C20" i="1"/>
  <c r="C15" i="1" s="1"/>
  <c r="C250" i="1"/>
  <c r="C248" i="1" s="1"/>
  <c r="C254" i="1"/>
  <c r="C18" i="1"/>
  <c r="C13" i="1" s="1"/>
  <c r="D16" i="1"/>
  <c r="C16" i="1" s="1"/>
  <c r="C11" i="1" l="1"/>
  <c r="C74" i="1"/>
  <c r="C81" i="1"/>
  <c r="C88" i="1"/>
</calcChain>
</file>

<file path=xl/sharedStrings.xml><?xml version="1.0" encoding="utf-8"?>
<sst xmlns="http://schemas.openxmlformats.org/spreadsheetml/2006/main" count="607" uniqueCount="106">
  <si>
    <t xml:space="preserve">ПЛАН МЕРОПРИЯТИЙ </t>
  </si>
  <si>
    <t xml:space="preserve"> по выполнению муниципальной программы Североуральского городского </t>
  </si>
  <si>
    <t xml:space="preserve">округа «Развитие физической культуры, спорта и молодежной политики </t>
  </si>
  <si>
    <t>в Североуральском городском округе» на 2014 - 2020 годы</t>
  </si>
  <si>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</si>
  <si>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</si>
  <si>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тыс рублей</t>
  </si>
  <si>
    <t>Номер строки целей, задач, целевых показателей, на достижение которых направлены мероприятия</t>
  </si>
  <si>
    <t>Всего</t>
  </si>
  <si>
    <t>2015 год</t>
  </si>
  <si>
    <t>2016 год</t>
  </si>
  <si>
    <t>2017 год</t>
  </si>
  <si>
    <t>2018 год</t>
  </si>
  <si>
    <t>2019 год</t>
  </si>
  <si>
    <t xml:space="preserve">2014  год </t>
  </si>
  <si>
    <t>2020 год</t>
  </si>
  <si>
    <t>ВСЕГО по муниципальной программе, в том числе:</t>
  </si>
  <si>
    <t>×</t>
  </si>
  <si>
    <t>местный бюджет</t>
  </si>
  <si>
    <t>федеральный бюджет</t>
  </si>
  <si>
    <t>областной бюджет</t>
  </si>
  <si>
    <t>внебюджетные источники</t>
  </si>
  <si>
    <t>Капитальные вложения</t>
  </si>
  <si>
    <t>Прочие нужды</t>
  </si>
  <si>
    <t xml:space="preserve">областной бюджет </t>
  </si>
  <si>
    <t>в том числе:</t>
  </si>
  <si>
    <t>-</t>
  </si>
  <si>
    <t>1. Капитальные вложения</t>
  </si>
  <si>
    <t>Всего по направлению «Капитальные вложения»,  в том числе:</t>
  </si>
  <si>
    <t>1.1. Бюджетные инвестиции в объекты капитального строительства</t>
  </si>
  <si>
    <t>Бюджетные инвестиции в объекты капитального строительства всего, в том числе:</t>
  </si>
  <si>
    <t>1.2. Иные капитальные вложения</t>
  </si>
  <si>
    <t>3. Прочие нужды</t>
  </si>
  <si>
    <t xml:space="preserve">Всего по направлению «Прочие нужды», </t>
  </si>
  <si>
    <t>всего, в том числе:</t>
  </si>
  <si>
    <t xml:space="preserve">Бюджетные инвестиции в объекты капитального строительства всего, </t>
  </si>
  <si>
    <t>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</si>
  <si>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Разработка проектно-сметной документации на строительство спортивного комплекса на территории муниципального бюджетного общеобразовательного учреждения средней общеобразовательной школы № 1</t>
  </si>
  <si>
    <t>всего, из них:</t>
  </si>
  <si>
    <t>Иные капитальные вложения, всего, в том числе:</t>
  </si>
  <si>
    <t>всего из них:</t>
  </si>
  <si>
    <t>Всего по направлению «Прочие нужды»,                      всего, в том числе:</t>
  </si>
  <si>
    <t>Всего по подпрограмме 3, в том числе:</t>
  </si>
  <si>
    <t>Всего по направлению «Капитальные вложения»,     в том числе:</t>
  </si>
  <si>
    <t>Бюджетные инвестиции в объекты капитального строительства всего,               в том числе:</t>
  </si>
  <si>
    <t>Всего по направлению «Прочие нужды», всего, в том числе:</t>
  </si>
  <si>
    <t>Всего по подпрограмме 4, в том числе:</t>
  </si>
  <si>
    <t>Всего по направлению «Капитальные вложения»,    в том числе:</t>
  </si>
  <si>
    <t>Всего по направлению «Прочие нужды»,            всего, в том числе:</t>
  </si>
  <si>
    <t>Всего по подпрограмме 5,    в том числе:</t>
  </si>
  <si>
    <t>Всего по направлению «Капитальные вложения», в том числе:</t>
  </si>
  <si>
    <t>Бюджетные инвестиции в объекты капитального строительства всего,             в том числе:</t>
  </si>
  <si>
    <t xml:space="preserve">федеральный бюджет </t>
  </si>
  <si>
    <t>Всего по направлению «Прочие нужды»,                         всего в том числе:</t>
  </si>
  <si>
    <t>Всего по подпрограмме 6,       в том числе:</t>
  </si>
  <si>
    <t>Бюджетные инвестиции в объекты капитального строительства всего,                                  в том числе:</t>
  </si>
  <si>
    <t>Всего по направлению «Прочие нужды», всего в том числе:</t>
  </si>
  <si>
    <t xml:space="preserve">Всего по подпрограмме 7, </t>
  </si>
  <si>
    <t>Подпрограмма 2:  «Развитие инфраструктуры спортивных сооружений на территории Североуральского городского округа»</t>
  </si>
  <si>
    <t>Всего по подпрограмме 2, в том числе:</t>
  </si>
  <si>
    <t>Подпрограмма  7: "Обеспечивающая подпрограмма деятельности муниципальных учреждений в сфере физической культуры, спорта и молодежной политики"</t>
  </si>
  <si>
    <t xml:space="preserve">                                                                                                 1. Капитальные вложения</t>
  </si>
  <si>
    <t xml:space="preserve">                                                                                                            2. Прочие нужды</t>
  </si>
  <si>
    <t>Строительство крытого хоккейного корта по адресу г. Североуральск ул. Свердлова 6</t>
  </si>
  <si>
    <t xml:space="preserve">Разработка и экспертиза проектно-сметной документации, работа по изысканиям, обследование здания для строительства, крытого хоккейного корта по адресу г. Североуральск ул. Свердлова 6          </t>
  </si>
  <si>
    <t>Мероприятие 4. модернизация легкоатлетической беговой дорожки всего, из них:</t>
  </si>
  <si>
    <t xml:space="preserve">Подпрограмма 3: «Организация работы с молодежью в Североуральском городском округе» </t>
  </si>
  <si>
    <t xml:space="preserve">Подпрограмма 4: «Трудоустройство несовершеннолетних граждан в возрасте от 14 до 18 лет в свободное от учебы время» </t>
  </si>
  <si>
    <t>Подпрограмма 5: «Патриотическое воспитание населения Североуральского городского округа»</t>
  </si>
  <si>
    <t>Подпрограмма 6: «Обеспечение жильем молодых семей Североуральского городского округа»</t>
  </si>
  <si>
    <t>Подпрограмма 1: «Развитие физической культуры и спорта в Североуральском  городском округе»</t>
  </si>
  <si>
    <t>Мероприятие 1. Поддержка спорта высших достижений в Североуральском городском округе (Денежный приз Главы Североуральского городского округа «За высокие спортивные достижения»), всего из них</t>
  </si>
  <si>
    <t xml:space="preserve">Мероприятие 2. обучение и повышение квалификации специалистов сферы физической культуры и спорта </t>
  </si>
  <si>
    <t>Мероприятие 1. Строительство спортивного комплекса, разработка на территории муниципального бюджетного общеобразовательного учреждения средней общеобразовательной школы № 1, в т. ч.:</t>
  </si>
  <si>
    <t>Мероприятие 2. Строительство мобильной быстровозводимой лыжной базы,</t>
  </si>
  <si>
    <t>Мероприятие 3. Строительство крытого хоккейного корта, разработка проектно-сметной документации, работа по изысканиям, обследование здания по адресу г. Североуральск ул. Свердлова 6</t>
  </si>
  <si>
    <t>Мероприятие 6. развитие материально-технической базы МБОУ ДОД «ДЮСШ» (приобретение спортивного оборудования и инвентаря, приобретение медицинского оборудования),  всего из них:</t>
  </si>
  <si>
    <t>Мероприятие 7.  Поддержка объектов спорта "МБУ ФКиС" по адаптивной физической культуре, всего из них:</t>
  </si>
  <si>
    <t>Мероприятие 1: Развитие сети муниципальных учреждений по работе с молодежью  (Администрация Североуральского городского округа в лице отдела культуры, спорта, молодежной политики и социальных программ)  (приобретение спортивного и игрового оборудования,  звукового, светового, фото-и-видеооборудования, мебели, оргтехники), всего, из них:</t>
  </si>
  <si>
    <t>Мероприятие 2: Приобретение формы для курсантов ВПК «Морской пехотинец» им. Героя России   Д. Шектаева),                                всего, из них:</t>
  </si>
  <si>
    <t>Мероприятие 3: Формирование позитивного отношения к воинской службе (участие команд Североуральского городского округа в военно-спортивных играх, соревнованиях, сборах и оборонно-спортивных оздоровительных лагерях на территории Свердлловской области) (транспортные расходы),                                   всего, из них:</t>
  </si>
  <si>
    <t>Мероприятие 3. Укрепление материально-технической базы муниципального бюджетного учреждения «Физкультура и Спорт»</t>
  </si>
  <si>
    <t>Мероприятие 2. Организация и проведение физкультурно-оздоровительных и спортивно-массовых мероприятий  разного уровня всего из них:</t>
  </si>
  <si>
    <t>Мероприятие 1.  Обеспечение  эффективной деятельности муниципального бюджетного учреждения «Физкультура и Спорт»,</t>
  </si>
  <si>
    <t>2,3,5,6,29</t>
  </si>
  <si>
    <t>13,15</t>
  </si>
  <si>
    <t>21-23</t>
  </si>
  <si>
    <t>Мероприятие 1: предоставление социальных выплат молодым семьям на приобретение (строительство) жилья, всего из них:</t>
  </si>
  <si>
    <t>2, 3, 4, 5, 7, 9, 10, 28, 29,30</t>
  </si>
  <si>
    <t>2, 3, 4, 5, 7, 9, 10, 28, 29</t>
  </si>
  <si>
    <t xml:space="preserve">  12,13,14,15,16,18,19,21,22,23</t>
  </si>
  <si>
    <t>Всего по подпрограмме 1,  в том числе:</t>
  </si>
  <si>
    <t>Мероприятие 3: Мероприятия по поэтапному внедрению и реализации Всероссийского физкультурно-спортивного комплекса "Готов к труду и обороне" (ГТО)</t>
  </si>
  <si>
    <t>Мероприятие 5.  Строительство физкультурно-оздоровительного комплекса всего из них:</t>
  </si>
  <si>
    <t>Мероприятие 2: Адаптация несовершеннолетних граждан в возрасте от 14 до 18 лет на рынке труда (приобретение трудовых книжек для несовершеннолетних граждан, трудоустраивающихся впервые; выпуск буклетов по итогам трудоустройства подростков в текущем году; организация соревнования среди трудовых отрядов Североуральского городского округа, лучших работников (канцелярские товары, призовой фонд),                               всего из них:</t>
  </si>
  <si>
    <r>
      <t xml:space="preserve">Мероприятие 2: </t>
    </r>
    <r>
      <rPr>
        <sz val="10.5"/>
        <color indexed="8"/>
        <rFont val="Times New Roman"/>
        <family val="1"/>
        <charset val="204"/>
      </rPr>
      <t xml:space="preserve">                   </t>
    </r>
    <r>
      <rPr>
        <u/>
        <sz val="10.5"/>
        <color indexed="8"/>
        <rFont val="Times New Roman"/>
        <family val="1"/>
        <charset val="204"/>
      </rPr>
      <t xml:space="preserve">     </t>
    </r>
    <r>
      <rPr>
        <sz val="10.5"/>
        <color indexed="8"/>
        <rFont val="Times New Roman"/>
        <family val="1"/>
        <charset val="204"/>
      </rPr>
      <t>Создание эффективных механизмов информирования молодых граждан о возможностях включения в общественную жизнь и применения их потенциала (выпуск полосы «Новое поколение» в средствах массовой информации; подписка на газеты для молодежно-подростковых клубов)</t>
    </r>
    <r>
      <rPr>
        <i/>
        <sz val="10.5"/>
        <color indexed="8"/>
        <rFont val="Times New Roman"/>
        <family val="1"/>
        <charset val="204"/>
      </rPr>
      <t>, в</t>
    </r>
    <r>
      <rPr>
        <sz val="10.5"/>
        <color indexed="8"/>
        <rFont val="Times New Roman"/>
        <family val="1"/>
        <charset val="204"/>
      </rPr>
      <t>сего, из них:</t>
    </r>
  </si>
  <si>
    <r>
      <t>Мероприятие 3:</t>
    </r>
    <r>
      <rPr>
        <sz val="10.5"/>
        <color indexed="8"/>
        <rFont val="Times New Roman"/>
        <family val="1"/>
        <charset val="204"/>
      </rPr>
      <t xml:space="preserve"> Привлечение молодых граждан к участию в общественно-политической жизни, вовлечение молодых людей в деятельность органов местного самоуправления (по отдельному плану), всего, из них:</t>
    </r>
  </si>
  <si>
    <r>
      <t xml:space="preserve">Мероприятие 4: </t>
    </r>
    <r>
      <rPr>
        <sz val="10.5"/>
        <color indexed="8"/>
        <rFont val="Times New Roman"/>
        <family val="1"/>
        <charset val="204"/>
      </rPr>
      <t xml:space="preserve"> Вовлечение молодых граждан в программы и мероприятия, направленные на формирование здорового образа жизни (по отдельному плану), всего, из них:</t>
    </r>
  </si>
  <si>
    <r>
      <t>Мероприятие 5:</t>
    </r>
    <r>
      <rPr>
        <sz val="10.5"/>
        <color indexed="8"/>
        <rFont val="Times New Roman"/>
        <family val="1"/>
        <charset val="204"/>
      </rPr>
      <t xml:space="preserve"> Поддержка инициатив и проектов детских и молодежных общественных объединений (по отдельному плану), всего из них:</t>
    </r>
  </si>
  <si>
    <r>
      <t>Мероприятие 1: Создание условий для временной занятости несовершеннолетних граждан в возрасте от 14 до 18 лет (приобретение средств индивидуальной защиты, хозяйственного инвентаря, канцелярских товаров для функционирования молодежной биржи труда, материалов для работы подростков; оплата за вывоз твердых бытовых отходов)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</t>
    </r>
    <r>
      <rPr>
        <i/>
        <sz val="10.5"/>
        <color indexed="8"/>
        <rFont val="Times New Roman"/>
        <family val="1"/>
        <charset val="204"/>
      </rPr>
      <t>:</t>
    </r>
  </si>
  <si>
    <r>
      <t>Мероприятие 3: Вовлечение несовершеннолетних граждан в возрасте от 14 до 18 лет в программу организованной временной занятости (выплата заработной платы несовершеннолетним гражданам (в том числе начисления на заработную плату))</t>
    </r>
    <r>
      <rPr>
        <i/>
        <sz val="10.5"/>
        <color indexed="8"/>
        <rFont val="Times New Roman"/>
        <family val="1"/>
        <charset val="204"/>
      </rPr>
      <t xml:space="preserve">,  </t>
    </r>
    <r>
      <rPr>
        <sz val="10.5"/>
        <color indexed="8"/>
        <rFont val="Times New Roman"/>
        <family val="1"/>
        <charset val="204"/>
      </rPr>
      <t>всего из них:</t>
    </r>
  </si>
  <si>
    <r>
      <t>Мероприятие 1: Приобретение оборудования для военно-патриотического клуба «Морской пехотинец»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 xml:space="preserve"> исследовательского и туристического оборудования для этно-культурных, этно-экологических, историко-краеведческих экспедиций (микроскопы, фотоаппараты, планшеты-держатели, тент, котлы, тренажеры, спортивный инвентарь) всего, из них:</t>
    </r>
  </si>
  <si>
    <r>
      <t>Мероприятие 4: Организация и проведение мероприятий историко-патриотической, героико-патриотической, военно-патриотической направленности</t>
    </r>
    <r>
      <rPr>
        <i/>
        <sz val="10.5"/>
        <rFont val="Times New Roman"/>
        <family val="1"/>
        <charset val="204"/>
      </rPr>
      <t xml:space="preserve">, </t>
    </r>
    <r>
      <rPr>
        <sz val="10.5"/>
        <rFont val="Times New Roman"/>
        <family val="1"/>
        <charset val="204"/>
      </rPr>
      <t>военно-спортивных игр (по отдельному плану) всего, из них:</t>
    </r>
  </si>
  <si>
    <r>
      <t>Мероприятие 5</t>
    </r>
    <r>
      <rPr>
        <sz val="10.5"/>
        <color indexed="8"/>
        <rFont val="Times New Roman"/>
        <family val="1"/>
        <charset val="204"/>
      </rPr>
      <t>: обучение и переподготовка специалистов по вопросам организации патриотического воспитания (транспортные расходы)</t>
    </r>
    <r>
      <rPr>
        <i/>
        <sz val="10.5"/>
        <color indexed="8"/>
        <rFont val="Times New Roman"/>
        <family val="1"/>
        <charset val="204"/>
      </rPr>
      <t xml:space="preserve">, </t>
    </r>
    <r>
      <rPr>
        <sz val="10.5"/>
        <color indexed="8"/>
        <rFont val="Times New Roman"/>
        <family val="1"/>
        <charset val="204"/>
      </rPr>
      <t>всего из них:</t>
    </r>
  </si>
  <si>
    <r>
      <t xml:space="preserve">  </t>
    </r>
    <r>
      <rPr>
        <u/>
        <sz val="10.5"/>
        <color rgb="FF000000"/>
        <rFont val="Times New Roman"/>
        <family val="1"/>
        <charset val="204"/>
      </rPr>
      <t xml:space="preserve">Мероприятие 4               </t>
    </r>
    <r>
      <rPr>
        <sz val="10.5"/>
        <color rgb="FF000000"/>
        <rFont val="Times New Roman"/>
        <family val="1"/>
        <charset val="204"/>
      </rPr>
      <t xml:space="preserve"> Обеспечение  эффективной деятельности муниципального казенного учреждения"Объединение молодежно-подростковых клубов Североуральского городского округа" в том числе:</t>
    </r>
  </si>
  <si>
    <t xml:space="preserve">                                                                                                           К постановлению Администрации 
Североуральского городского округа 
от 23.11.2017 №  1235
Приложение № 2
к муниципальной программе 
«Развитие физической культуры, спорта 
и молодежной политики в
Североуральском городском округе» 
на 2014-2020 годы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</si>
</sst>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i/>
      <sz val="10.5"/>
      <color indexed="8"/>
      <name val="Times New Roman"/>
      <family val="1"/>
      <charset val="204"/>
    </font>
    <font>
      <sz val="10.5"/>
      <color indexed="14"/>
      <name val="Times New Roman"/>
      <family val="1"/>
      <charset val="204"/>
    </font>
    <font>
      <i/>
      <sz val="10.5"/>
      <name val="Times New Roman"/>
      <family val="1"/>
      <charset val="204"/>
    </font>
    <font>
      <u/>
      <sz val="10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/>
    <xf numFmtId="0" fontId="7" fillId="0" borderId="0" xfId="0" applyFont="1"/>
    <xf numFmtId="0" fontId="5" fillId="0" borderId="0" xfId="0" applyFont="1"/>
    <xf numFmtId="0" fontId="0" fillId="0" borderId="0" xfId="0" applyFill="1"/>
    <xf numFmtId="0" fontId="10" fillId="0" borderId="1" xfId="1" applyFont="1" applyFill="1" applyBorder="1" applyAlignment="1">
      <alignment vertical="top" wrapText="1"/>
    </xf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" xfId="0" applyFont="1" applyFill="1" applyBorder="1" applyAlignment="1">
      <alignment horizontal="center"/>
    </xf>
    <xf numFmtId="0" fontId="12" fillId="0" borderId="3" xfId="0" applyFont="1" applyFill="1" applyBorder="1" applyAlignment="1"/>
    <xf numFmtId="2" fontId="11" fillId="0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0" borderId="1" xfId="0" applyFont="1" applyFill="1" applyBorder="1" applyAlignment="1">
      <alignment horizontal="left"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2" borderId="0" xfId="0" applyFont="1" applyFill="1"/>
    <xf numFmtId="0" fontId="10" fillId="2" borderId="1" xfId="1" applyFont="1" applyFill="1" applyBorder="1" applyAlignment="1">
      <alignment horizontal="center" vertical="top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0" borderId="1" xfId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2" fillId="0" borderId="6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/>
    <xf numFmtId="0" fontId="10" fillId="0" borderId="2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3" fillId="0" borderId="4" xfId="0" applyFont="1" applyFill="1" applyBorder="1" applyAlignment="1">
      <alignment vertical="top" wrapText="1"/>
    </xf>
    <xf numFmtId="0" fontId="12" fillId="0" borderId="6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10" fillId="2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 indent="10"/>
    </xf>
    <xf numFmtId="0" fontId="9" fillId="0" borderId="0" xfId="0" applyFont="1" applyAlignment="1">
      <alignment horizontal="left" wrapText="1" indent="10"/>
    </xf>
    <xf numFmtId="0" fontId="10" fillId="0" borderId="7" xfId="0" applyFont="1" applyFill="1" applyBorder="1" applyAlignment="1">
      <alignment horizontal="center" wrapText="1"/>
    </xf>
    <xf numFmtId="0" fontId="12" fillId="0" borderId="8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0" fontId="12" fillId="0" borderId="5" xfId="0" applyFont="1" applyFill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3"/>
  <sheetViews>
    <sheetView tabSelected="1" view="pageLayout" topLeftCell="A88" zoomScale="80" zoomScaleNormal="70" zoomScalePageLayoutView="80" workbookViewId="0">
      <selection activeCell="G101" sqref="G101"/>
    </sheetView>
  </sheetViews>
  <sheetFormatPr defaultRowHeight="15" x14ac:dyDescent="0.25"/>
  <cols>
    <col min="1" max="1" width="5.140625" customWidth="1"/>
    <col min="2" max="2" width="28" customWidth="1"/>
    <col min="3" max="3" width="17.140625" customWidth="1"/>
    <col min="4" max="4" width="13" customWidth="1"/>
    <col min="5" max="5" width="13.140625" customWidth="1"/>
    <col min="6" max="6" width="16" customWidth="1"/>
    <col min="7" max="7" width="14.5703125" style="56" customWidth="1"/>
    <col min="8" max="8" width="17.42578125" style="3" customWidth="1"/>
    <col min="9" max="9" width="16.5703125" customWidth="1"/>
    <col min="10" max="10" width="15.7109375" customWidth="1"/>
    <col min="11" max="11" width="12.85546875" customWidth="1"/>
    <col min="12" max="13" width="9.140625" customWidth="1"/>
  </cols>
  <sheetData>
    <row r="1" spans="1:11" ht="133.5" customHeight="1" x14ac:dyDescent="0.25">
      <c r="A1" s="2"/>
      <c r="B1" s="2"/>
      <c r="C1" s="2"/>
      <c r="D1" s="2"/>
      <c r="E1" s="2"/>
      <c r="F1" s="2"/>
      <c r="G1" s="48"/>
      <c r="H1" s="92" t="s">
        <v>105</v>
      </c>
      <c r="I1" s="93"/>
      <c r="J1" s="93"/>
      <c r="K1" s="93"/>
    </row>
    <row r="2" spans="1:1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5.75" x14ac:dyDescent="0.25">
      <c r="A3" s="87" t="s">
        <v>1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.75" x14ac:dyDescent="0.25">
      <c r="A4" s="87" t="s">
        <v>2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.75" x14ac:dyDescent="0.25">
      <c r="A5" s="85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</row>
    <row r="6" spans="1:11" x14ac:dyDescent="0.25">
      <c r="A6" s="2"/>
      <c r="B6" s="2"/>
      <c r="C6" s="2"/>
      <c r="D6" s="2"/>
      <c r="E6" s="2"/>
      <c r="F6" s="2"/>
      <c r="G6" s="48"/>
      <c r="H6" s="47"/>
      <c r="I6" s="2"/>
      <c r="J6" s="2"/>
      <c r="K6" s="2"/>
    </row>
    <row r="7" spans="1:11" x14ac:dyDescent="0.25">
      <c r="A7" s="57" t="s">
        <v>4</v>
      </c>
      <c r="B7" s="57" t="s">
        <v>5</v>
      </c>
      <c r="C7" s="57" t="s">
        <v>6</v>
      </c>
      <c r="D7" s="57"/>
      <c r="E7" s="57"/>
      <c r="F7" s="57"/>
      <c r="G7" s="57"/>
      <c r="H7" s="57"/>
      <c r="I7" s="57"/>
      <c r="J7" s="57"/>
      <c r="K7" s="57" t="s">
        <v>7</v>
      </c>
    </row>
    <row r="8" spans="1:11" x14ac:dyDescent="0.25">
      <c r="A8" s="57"/>
      <c r="B8" s="57"/>
      <c r="C8" s="57" t="s">
        <v>8</v>
      </c>
      <c r="D8" s="57" t="s">
        <v>14</v>
      </c>
      <c r="E8" s="57" t="s">
        <v>9</v>
      </c>
      <c r="F8" s="57" t="s">
        <v>10</v>
      </c>
      <c r="G8" s="88" t="s">
        <v>11</v>
      </c>
      <c r="H8" s="57" t="s">
        <v>12</v>
      </c>
      <c r="I8" s="57" t="s">
        <v>13</v>
      </c>
      <c r="J8" s="57" t="s">
        <v>15</v>
      </c>
      <c r="K8" s="57"/>
    </row>
    <row r="9" spans="1:11" ht="99" customHeight="1" x14ac:dyDescent="0.25">
      <c r="A9" s="4"/>
      <c r="B9" s="57"/>
      <c r="C9" s="57"/>
      <c r="D9" s="57"/>
      <c r="E9" s="57"/>
      <c r="F9" s="57"/>
      <c r="G9" s="88"/>
      <c r="H9" s="57"/>
      <c r="I9" s="57"/>
      <c r="J9" s="57"/>
      <c r="K9" s="57"/>
    </row>
    <row r="10" spans="1:11" s="1" customFormat="1" ht="13.5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49">
        <v>7</v>
      </c>
      <c r="H10" s="45">
        <v>8</v>
      </c>
      <c r="I10" s="5">
        <v>9</v>
      </c>
      <c r="J10" s="5">
        <v>10</v>
      </c>
      <c r="K10" s="5">
        <v>11</v>
      </c>
    </row>
    <row r="11" spans="1:11" ht="27" x14ac:dyDescent="0.25">
      <c r="A11" s="6">
        <v>1</v>
      </c>
      <c r="B11" s="7" t="s">
        <v>16</v>
      </c>
      <c r="C11" s="8">
        <f>SUM(C12:C15)</f>
        <v>539137.94305</v>
      </c>
      <c r="D11" s="9">
        <f t="shared" ref="D11:J11" si="0">SUM(D12:D15)</f>
        <v>71270.599999999991</v>
      </c>
      <c r="E11" s="9">
        <f>SUM(E12:E15)</f>
        <v>69860.799999999988</v>
      </c>
      <c r="F11" s="8">
        <f t="shared" si="0"/>
        <v>62128.451399999998</v>
      </c>
      <c r="G11" s="50">
        <f>SUM(G12:G15)</f>
        <v>69535.936650000003</v>
      </c>
      <c r="H11" s="43">
        <f>SUM(H12:H15)</f>
        <v>72723.05799999999</v>
      </c>
      <c r="I11" s="8">
        <f t="shared" si="0"/>
        <v>75047.297000000006</v>
      </c>
      <c r="J11" s="8">
        <f t="shared" si="0"/>
        <v>118571.79999999999</v>
      </c>
      <c r="K11" s="10" t="s">
        <v>17</v>
      </c>
    </row>
    <row r="12" spans="1:11" ht="27" customHeight="1" x14ac:dyDescent="0.25">
      <c r="A12" s="6">
        <v>2</v>
      </c>
      <c r="B12" s="7" t="s">
        <v>18</v>
      </c>
      <c r="C12" s="8">
        <f>SUM(C17,C22)</f>
        <v>442470.06789999997</v>
      </c>
      <c r="D12" s="9">
        <f>SUM(D17,D22)</f>
        <v>50942.299999999996</v>
      </c>
      <c r="E12" s="9">
        <f t="shared" ref="E12:J12" si="1">SUM(E17,E22)</f>
        <v>58190.499999999993</v>
      </c>
      <c r="F12" s="8">
        <f t="shared" si="1"/>
        <v>49413.551399999997</v>
      </c>
      <c r="G12" s="50">
        <f>SUM(G17,G22)</f>
        <v>56277.161500000002</v>
      </c>
      <c r="H12" s="43">
        <f t="shared" si="1"/>
        <v>62306.657999999996</v>
      </c>
      <c r="I12" s="8">
        <f t="shared" si="1"/>
        <v>64630.897000000004</v>
      </c>
      <c r="J12" s="8">
        <f t="shared" si="1"/>
        <v>100709</v>
      </c>
      <c r="K12" s="10" t="s">
        <v>17</v>
      </c>
    </row>
    <row r="13" spans="1:11" ht="21.75" customHeight="1" x14ac:dyDescent="0.25">
      <c r="A13" s="6">
        <v>3</v>
      </c>
      <c r="B13" s="7" t="s">
        <v>19</v>
      </c>
      <c r="C13" s="8">
        <f>SUM(C18,C23)</f>
        <v>1180.5</v>
      </c>
      <c r="D13" s="9">
        <f t="shared" ref="D13:J14" si="2">SUM(D18,D23)</f>
        <v>350.5</v>
      </c>
      <c r="E13" s="11">
        <f>SUM(E18,E23)</f>
        <v>373.5</v>
      </c>
      <c r="F13" s="8">
        <f>SUM(F18,F23)</f>
        <v>456.5</v>
      </c>
      <c r="G13" s="50">
        <f t="shared" ref="G13:J13" si="3">SUM(G18,G23)</f>
        <v>0</v>
      </c>
      <c r="H13" s="43">
        <f t="shared" si="3"/>
        <v>0</v>
      </c>
      <c r="I13" s="8">
        <f t="shared" si="3"/>
        <v>0</v>
      </c>
      <c r="J13" s="8">
        <f t="shared" si="3"/>
        <v>0</v>
      </c>
      <c r="K13" s="10" t="s">
        <v>17</v>
      </c>
    </row>
    <row r="14" spans="1:11" ht="27" customHeight="1" x14ac:dyDescent="0.25">
      <c r="A14" s="6">
        <v>4</v>
      </c>
      <c r="B14" s="7" t="s">
        <v>20</v>
      </c>
      <c r="C14" s="8">
        <f>SUM(C19,C24)</f>
        <v>21537.575150000001</v>
      </c>
      <c r="D14" s="9">
        <f t="shared" si="2"/>
        <v>9526.4</v>
      </c>
      <c r="E14" s="9">
        <f>SUM(E19,E24)</f>
        <v>880.4</v>
      </c>
      <c r="F14" s="8">
        <f t="shared" si="2"/>
        <v>842</v>
      </c>
      <c r="G14" s="51">
        <f>SUM(G19,G24)</f>
        <v>2842.3751500000003</v>
      </c>
      <c r="H14" s="43">
        <f t="shared" si="2"/>
        <v>0</v>
      </c>
      <c r="I14" s="8">
        <f t="shared" si="2"/>
        <v>0</v>
      </c>
      <c r="J14" s="8">
        <f t="shared" si="2"/>
        <v>7446.4</v>
      </c>
      <c r="K14" s="10" t="s">
        <v>17</v>
      </c>
    </row>
    <row r="15" spans="1:11" ht="27" customHeight="1" x14ac:dyDescent="0.25">
      <c r="A15" s="6">
        <v>5</v>
      </c>
      <c r="B15" s="7" t="s">
        <v>21</v>
      </c>
      <c r="C15" s="8">
        <f>SUM(C20,C25)</f>
        <v>73949.8</v>
      </c>
      <c r="D15" s="9">
        <f t="shared" ref="D15:J15" si="4">SUM(D20,D25)</f>
        <v>10451.4</v>
      </c>
      <c r="E15" s="9">
        <f t="shared" si="4"/>
        <v>10416.4</v>
      </c>
      <c r="F15" s="8">
        <f t="shared" si="4"/>
        <v>11416.4</v>
      </c>
      <c r="G15" s="50">
        <f t="shared" si="4"/>
        <v>10416.4</v>
      </c>
      <c r="H15" s="43">
        <f t="shared" si="4"/>
        <v>10416.4</v>
      </c>
      <c r="I15" s="8">
        <f t="shared" si="4"/>
        <v>10416.4</v>
      </c>
      <c r="J15" s="8">
        <f t="shared" si="4"/>
        <v>10416.4</v>
      </c>
      <c r="K15" s="10" t="s">
        <v>17</v>
      </c>
    </row>
    <row r="16" spans="1:11" x14ac:dyDescent="0.25">
      <c r="A16" s="6">
        <v>6</v>
      </c>
      <c r="B16" s="7" t="s">
        <v>22</v>
      </c>
      <c r="C16" s="8">
        <f>SUM(D16:J16)</f>
        <v>75206.799999999988</v>
      </c>
      <c r="D16" s="9">
        <f t="shared" ref="D16:J16" si="5">SUM(D17:D20)</f>
        <v>16027.3</v>
      </c>
      <c r="E16" s="9">
        <f t="shared" si="5"/>
        <v>6455.4000000000005</v>
      </c>
      <c r="F16" s="8">
        <f t="shared" si="5"/>
        <v>697</v>
      </c>
      <c r="G16" s="50">
        <f>SUM(G17:G20)</f>
        <v>457.5</v>
      </c>
      <c r="H16" s="43">
        <f t="shared" si="5"/>
        <v>513.20000000000005</v>
      </c>
      <c r="I16" s="8">
        <f t="shared" si="5"/>
        <v>280</v>
      </c>
      <c r="J16" s="8">
        <f t="shared" si="5"/>
        <v>50776.399999999994</v>
      </c>
      <c r="K16" s="10" t="s">
        <v>17</v>
      </c>
    </row>
    <row r="17" spans="1:11" x14ac:dyDescent="0.25">
      <c r="A17" s="6">
        <v>7</v>
      </c>
      <c r="B17" s="7" t="s">
        <v>18</v>
      </c>
      <c r="C17" s="8">
        <f>SUM(D17:J17)</f>
        <v>60639.5</v>
      </c>
      <c r="D17" s="9">
        <f>SUM(D35+D83+D178+D226+D255+D314)</f>
        <v>7403.7</v>
      </c>
      <c r="E17" s="11">
        <f>SUM(E35,E83,E178,E226,E255,E314)</f>
        <v>6344.6</v>
      </c>
      <c r="F17" s="8">
        <f>SUM(F35+F83+F178+F226+F255+F314)</f>
        <v>380.2</v>
      </c>
      <c r="G17" s="50">
        <f>SUM(G35+G83+G178+G226+G255+G314)</f>
        <v>214.6</v>
      </c>
      <c r="H17" s="43">
        <f>SUM(H35+H83+H178+H226+H255+H314)</f>
        <v>503.2</v>
      </c>
      <c r="I17" s="8">
        <f>SUM(I35+I83+I178+I226+I255+I314)</f>
        <v>270</v>
      </c>
      <c r="J17" s="8">
        <f>SUM(J35+J83+J178+J226+J255+J314)</f>
        <v>45523.199999999997</v>
      </c>
      <c r="K17" s="10" t="s">
        <v>17</v>
      </c>
    </row>
    <row r="18" spans="1:11" x14ac:dyDescent="0.25">
      <c r="A18" s="6">
        <v>8</v>
      </c>
      <c r="B18" s="7" t="s">
        <v>19</v>
      </c>
      <c r="C18" s="8">
        <f>SUM(D18:J18)</f>
        <v>0</v>
      </c>
      <c r="D18" s="9">
        <f>SUM(D36+D84+D179+D256+D321)</f>
        <v>0</v>
      </c>
      <c r="E18" s="11">
        <f>SUM(E36,E84,E179,E256,E321)</f>
        <v>0</v>
      </c>
      <c r="F18" s="8">
        <f t="shared" ref="F18:J20" si="6">SUM(F36+F84+F179+F256+F321)</f>
        <v>0</v>
      </c>
      <c r="G18" s="50">
        <f t="shared" si="6"/>
        <v>0</v>
      </c>
      <c r="H18" s="43">
        <f t="shared" si="6"/>
        <v>0</v>
      </c>
      <c r="I18" s="8">
        <f t="shared" si="6"/>
        <v>0</v>
      </c>
      <c r="J18" s="8">
        <f t="shared" si="6"/>
        <v>0</v>
      </c>
      <c r="K18" s="10" t="s">
        <v>17</v>
      </c>
    </row>
    <row r="19" spans="1:11" x14ac:dyDescent="0.25">
      <c r="A19" s="6">
        <v>9</v>
      </c>
      <c r="B19" s="7" t="s">
        <v>20</v>
      </c>
      <c r="C19" s="8">
        <f>SUM(D19:J19)</f>
        <v>14497.3</v>
      </c>
      <c r="D19" s="9">
        <f>SUM(D37+D85+D180+D257+D322)</f>
        <v>8613.6</v>
      </c>
      <c r="E19" s="11">
        <f>SUM(E37,E85,E180,E257,E322)</f>
        <v>100.8</v>
      </c>
      <c r="F19" s="8">
        <f t="shared" si="6"/>
        <v>306.8</v>
      </c>
      <c r="G19" s="50">
        <f t="shared" si="6"/>
        <v>232.9</v>
      </c>
      <c r="H19" s="43">
        <f t="shared" si="6"/>
        <v>0</v>
      </c>
      <c r="I19" s="8">
        <f t="shared" si="6"/>
        <v>0</v>
      </c>
      <c r="J19" s="8">
        <f t="shared" si="6"/>
        <v>5243.2</v>
      </c>
      <c r="K19" s="10" t="s">
        <v>17</v>
      </c>
    </row>
    <row r="20" spans="1:11" x14ac:dyDescent="0.25">
      <c r="A20" s="6">
        <v>10</v>
      </c>
      <c r="B20" s="7" t="s">
        <v>21</v>
      </c>
      <c r="C20" s="8">
        <f>SUM(D20:J20)</f>
        <v>70</v>
      </c>
      <c r="D20" s="9">
        <f>SUM(D38+D86+D181+D258+D323)</f>
        <v>10</v>
      </c>
      <c r="E20" s="11">
        <v>10</v>
      </c>
      <c r="F20" s="8">
        <f t="shared" si="6"/>
        <v>10</v>
      </c>
      <c r="G20" s="50">
        <f t="shared" si="6"/>
        <v>10</v>
      </c>
      <c r="H20" s="43">
        <f t="shared" si="6"/>
        <v>10</v>
      </c>
      <c r="I20" s="8">
        <f t="shared" si="6"/>
        <v>10</v>
      </c>
      <c r="J20" s="8">
        <f t="shared" si="6"/>
        <v>10</v>
      </c>
      <c r="K20" s="10" t="s">
        <v>17</v>
      </c>
    </row>
    <row r="21" spans="1:11" x14ac:dyDescent="0.25">
      <c r="A21" s="6">
        <v>11</v>
      </c>
      <c r="B21" s="7" t="s">
        <v>23</v>
      </c>
      <c r="C21" s="8">
        <f>SUM(C22:C25)</f>
        <v>463931.14304999996</v>
      </c>
      <c r="D21" s="9">
        <f t="shared" ref="D21:J21" si="7">SUM(D22:D25)</f>
        <v>55243.3</v>
      </c>
      <c r="E21" s="9">
        <f t="shared" si="7"/>
        <v>63405.399999999994</v>
      </c>
      <c r="F21" s="8">
        <f t="shared" si="7"/>
        <v>61431.451399999998</v>
      </c>
      <c r="G21" s="50">
        <f t="shared" si="7"/>
        <v>69078.436650000003</v>
      </c>
      <c r="H21" s="43">
        <f t="shared" si="7"/>
        <v>72209.857999999993</v>
      </c>
      <c r="I21" s="8">
        <f t="shared" si="7"/>
        <v>74767.297000000006</v>
      </c>
      <c r="J21" s="8">
        <f t="shared" si="7"/>
        <v>67795.399999999994</v>
      </c>
      <c r="K21" s="10" t="s">
        <v>17</v>
      </c>
    </row>
    <row r="22" spans="1:11" x14ac:dyDescent="0.25">
      <c r="A22" s="6">
        <v>12</v>
      </c>
      <c r="B22" s="7" t="s">
        <v>18</v>
      </c>
      <c r="C22" s="8">
        <f>SUM(D22:J22)</f>
        <v>381830.56789999997</v>
      </c>
      <c r="D22" s="9">
        <f>SUM(D58+D166+D197+D234+D284+D331+D344)</f>
        <v>43538.6</v>
      </c>
      <c r="E22" s="11">
        <f>SUM(E58,E166,E197,E234,E284,E331,E344)</f>
        <v>51845.899999999994</v>
      </c>
      <c r="F22" s="8">
        <f>SUM(F58+F166+F197+F234+F284+F331+F344)</f>
        <v>49033.3514</v>
      </c>
      <c r="G22" s="50">
        <f>SUM(G58+G166+G197+G234+G284+G331+G344)</f>
        <v>56062.561500000003</v>
      </c>
      <c r="H22" s="43">
        <f>SUM(H58+H166+H197+H234+H284+H331+H344)</f>
        <v>61803.457999999999</v>
      </c>
      <c r="I22" s="8">
        <f>SUM(I58+I166+I197+I234+I284+I331+I344)</f>
        <v>64360.897000000004</v>
      </c>
      <c r="J22" s="8">
        <f>SUM(J58+J166+J197+J234+J284+J331+J344)</f>
        <v>55185.8</v>
      </c>
      <c r="K22" s="10" t="s">
        <v>17</v>
      </c>
    </row>
    <row r="23" spans="1:11" x14ac:dyDescent="0.25">
      <c r="A23" s="6">
        <v>13</v>
      </c>
      <c r="B23" s="7" t="s">
        <v>19</v>
      </c>
      <c r="C23" s="8">
        <f>SUM(D23:J23)</f>
        <v>1180.5</v>
      </c>
      <c r="D23" s="9">
        <f>SUM(D59+D167+D198+D285+D332+D345)</f>
        <v>350.5</v>
      </c>
      <c r="E23" s="11">
        <f>SUM(E59,E167,E198,E285,E332,E345)</f>
        <v>373.5</v>
      </c>
      <c r="F23" s="8">
        <f t="shared" ref="F23:J25" si="8">SUM(F59+F167+F198+F285+F332+F345)</f>
        <v>456.5</v>
      </c>
      <c r="G23" s="50">
        <f t="shared" si="8"/>
        <v>0</v>
      </c>
      <c r="H23" s="43">
        <f t="shared" si="8"/>
        <v>0</v>
      </c>
      <c r="I23" s="8">
        <f t="shared" si="8"/>
        <v>0</v>
      </c>
      <c r="J23" s="8">
        <f t="shared" si="8"/>
        <v>0</v>
      </c>
      <c r="K23" s="10" t="s">
        <v>17</v>
      </c>
    </row>
    <row r="24" spans="1:11" x14ac:dyDescent="0.25">
      <c r="A24" s="6">
        <v>14</v>
      </c>
      <c r="B24" s="7" t="s">
        <v>24</v>
      </c>
      <c r="C24" s="8">
        <f>SUM(D24:J24)</f>
        <v>7040.2751500000004</v>
      </c>
      <c r="D24" s="9">
        <f>SUM(D60+D168+D199+D286+D333+D346)</f>
        <v>912.8</v>
      </c>
      <c r="E24" s="11">
        <f>SUM(E60,E168,E199,E286,E333,E346)</f>
        <v>779.6</v>
      </c>
      <c r="F24" s="8">
        <f t="shared" si="8"/>
        <v>535.20000000000005</v>
      </c>
      <c r="G24" s="50">
        <f>SUM(G60+G168+G199+G286+G333+G346)</f>
        <v>2609.4751500000002</v>
      </c>
      <c r="H24" s="43">
        <f t="shared" si="8"/>
        <v>0</v>
      </c>
      <c r="I24" s="8">
        <f t="shared" si="8"/>
        <v>0</v>
      </c>
      <c r="J24" s="8">
        <f t="shared" si="8"/>
        <v>2203.1999999999998</v>
      </c>
      <c r="K24" s="10" t="s">
        <v>17</v>
      </c>
    </row>
    <row r="25" spans="1:11" x14ac:dyDescent="0.25">
      <c r="A25" s="6">
        <v>15</v>
      </c>
      <c r="B25" s="7" t="s">
        <v>21</v>
      </c>
      <c r="C25" s="8">
        <f>SUM(D25:J25)</f>
        <v>73879.8</v>
      </c>
      <c r="D25" s="9">
        <v>10441.4</v>
      </c>
      <c r="E25" s="11">
        <v>10406.4</v>
      </c>
      <c r="F25" s="8">
        <f t="shared" si="8"/>
        <v>11406.4</v>
      </c>
      <c r="G25" s="50">
        <f t="shared" si="8"/>
        <v>10406.4</v>
      </c>
      <c r="H25" s="43">
        <f t="shared" si="8"/>
        <v>10406.4</v>
      </c>
      <c r="I25" s="8">
        <f t="shared" si="8"/>
        <v>10406.4</v>
      </c>
      <c r="J25" s="8">
        <f t="shared" si="8"/>
        <v>10406.4</v>
      </c>
      <c r="K25" s="10" t="s">
        <v>17</v>
      </c>
    </row>
    <row r="26" spans="1:11" x14ac:dyDescent="0.25">
      <c r="A26" s="12">
        <v>16</v>
      </c>
      <c r="B26" s="94" t="s">
        <v>70</v>
      </c>
      <c r="C26" s="95"/>
      <c r="D26" s="95"/>
      <c r="E26" s="95"/>
      <c r="F26" s="95"/>
      <c r="G26" s="95"/>
      <c r="H26" s="95"/>
      <c r="I26" s="95"/>
      <c r="J26" s="95"/>
      <c r="K26" s="96"/>
    </row>
    <row r="27" spans="1:11" x14ac:dyDescent="0.25">
      <c r="A27" s="58">
        <v>17</v>
      </c>
      <c r="B27" s="65" t="s">
        <v>91</v>
      </c>
      <c r="C27" s="67">
        <f>SUM(C29:C32)</f>
        <v>1044.2</v>
      </c>
      <c r="D27" s="68">
        <f t="shared" ref="D27:J27" si="9">SUM(D29:D32)</f>
        <v>153.9</v>
      </c>
      <c r="E27" s="68">
        <f t="shared" si="9"/>
        <v>127.2</v>
      </c>
      <c r="F27" s="67">
        <f t="shared" si="9"/>
        <v>100</v>
      </c>
      <c r="G27" s="69">
        <f t="shared" si="9"/>
        <v>219</v>
      </c>
      <c r="H27" s="67">
        <f t="shared" si="9"/>
        <v>150</v>
      </c>
      <c r="I27" s="67">
        <f t="shared" si="9"/>
        <v>150</v>
      </c>
      <c r="J27" s="67">
        <f t="shared" si="9"/>
        <v>144.1</v>
      </c>
      <c r="K27" s="75"/>
    </row>
    <row r="28" spans="1:11" x14ac:dyDescent="0.25">
      <c r="A28" s="58"/>
      <c r="B28" s="66"/>
      <c r="C28" s="67"/>
      <c r="D28" s="68"/>
      <c r="E28" s="68"/>
      <c r="F28" s="67"/>
      <c r="G28" s="69"/>
      <c r="H28" s="67"/>
      <c r="I28" s="67"/>
      <c r="J28" s="67"/>
      <c r="K28" s="75"/>
    </row>
    <row r="29" spans="1:11" x14ac:dyDescent="0.25">
      <c r="A29" s="6">
        <v>18</v>
      </c>
      <c r="B29" s="7" t="s">
        <v>18</v>
      </c>
      <c r="C29" s="8">
        <f>SUM(C35,C58)</f>
        <v>909.80000000000007</v>
      </c>
      <c r="D29" s="13">
        <f t="shared" ref="D29:J29" si="10">SUM(D35,D58)</f>
        <v>153.9</v>
      </c>
      <c r="E29" s="13">
        <f t="shared" si="10"/>
        <v>127.2</v>
      </c>
      <c r="F29" s="8">
        <f t="shared" si="10"/>
        <v>100</v>
      </c>
      <c r="G29" s="50">
        <f>SUM(G35,G58)</f>
        <v>84.6</v>
      </c>
      <c r="H29" s="43">
        <f t="shared" si="10"/>
        <v>150</v>
      </c>
      <c r="I29" s="8">
        <f t="shared" si="10"/>
        <v>150</v>
      </c>
      <c r="J29" s="8">
        <f t="shared" si="10"/>
        <v>144.1</v>
      </c>
      <c r="K29" s="10" t="s">
        <v>26</v>
      </c>
    </row>
    <row r="30" spans="1:11" x14ac:dyDescent="0.25">
      <c r="A30" s="6">
        <v>19</v>
      </c>
      <c r="B30" s="7" t="s">
        <v>19</v>
      </c>
      <c r="C30" s="8">
        <f t="shared" ref="C30:J30" si="11">SUM(C36,C59)</f>
        <v>0</v>
      </c>
      <c r="D30" s="13">
        <f t="shared" si="11"/>
        <v>0</v>
      </c>
      <c r="E30" s="13">
        <f t="shared" si="11"/>
        <v>0</v>
      </c>
      <c r="F30" s="8">
        <f t="shared" si="11"/>
        <v>0</v>
      </c>
      <c r="G30" s="50">
        <f t="shared" si="11"/>
        <v>0</v>
      </c>
      <c r="H30" s="43">
        <f t="shared" si="11"/>
        <v>0</v>
      </c>
      <c r="I30" s="8">
        <f t="shared" si="11"/>
        <v>0</v>
      </c>
      <c r="J30" s="8">
        <f t="shared" si="11"/>
        <v>0</v>
      </c>
      <c r="K30" s="10" t="s">
        <v>26</v>
      </c>
    </row>
    <row r="31" spans="1:11" x14ac:dyDescent="0.25">
      <c r="A31" s="6">
        <v>20</v>
      </c>
      <c r="B31" s="7" t="s">
        <v>20</v>
      </c>
      <c r="C31" s="8">
        <f t="shared" ref="C31:J31" si="12">SUM(C37,C60)</f>
        <v>134.4</v>
      </c>
      <c r="D31" s="13">
        <f t="shared" si="12"/>
        <v>0</v>
      </c>
      <c r="E31" s="13">
        <f t="shared" si="12"/>
        <v>0</v>
      </c>
      <c r="F31" s="8">
        <f t="shared" si="12"/>
        <v>0</v>
      </c>
      <c r="G31" s="50">
        <f t="shared" si="12"/>
        <v>134.4</v>
      </c>
      <c r="H31" s="43">
        <f t="shared" si="12"/>
        <v>0</v>
      </c>
      <c r="I31" s="8">
        <f t="shared" si="12"/>
        <v>0</v>
      </c>
      <c r="J31" s="8">
        <f t="shared" si="12"/>
        <v>0</v>
      </c>
      <c r="K31" s="10" t="s">
        <v>26</v>
      </c>
    </row>
    <row r="32" spans="1:11" ht="23.25" customHeight="1" x14ac:dyDescent="0.25">
      <c r="A32" s="6">
        <v>21</v>
      </c>
      <c r="B32" s="7" t="s">
        <v>21</v>
      </c>
      <c r="C32" s="8">
        <f>SUM(C38,C61)</f>
        <v>0</v>
      </c>
      <c r="D32" s="13">
        <f t="shared" ref="D32:J32" si="13">SUM(D38,D61)</f>
        <v>0</v>
      </c>
      <c r="E32" s="13">
        <f t="shared" si="13"/>
        <v>0</v>
      </c>
      <c r="F32" s="8">
        <f t="shared" si="13"/>
        <v>0</v>
      </c>
      <c r="G32" s="50">
        <f t="shared" si="13"/>
        <v>0</v>
      </c>
      <c r="H32" s="43">
        <f t="shared" si="13"/>
        <v>0</v>
      </c>
      <c r="I32" s="8">
        <f t="shared" si="13"/>
        <v>0</v>
      </c>
      <c r="J32" s="8">
        <f t="shared" si="13"/>
        <v>0</v>
      </c>
      <c r="K32" s="10" t="s">
        <v>26</v>
      </c>
    </row>
    <row r="33" spans="1:11" x14ac:dyDescent="0.25">
      <c r="A33" s="6">
        <v>22</v>
      </c>
      <c r="B33" s="75" t="s">
        <v>27</v>
      </c>
      <c r="C33" s="75"/>
      <c r="D33" s="75"/>
      <c r="E33" s="75"/>
      <c r="F33" s="75"/>
      <c r="G33" s="75"/>
      <c r="H33" s="75"/>
      <c r="I33" s="75"/>
      <c r="J33" s="75"/>
      <c r="K33" s="75"/>
    </row>
    <row r="34" spans="1:11" ht="40.5" x14ac:dyDescent="0.25">
      <c r="A34" s="6">
        <v>23</v>
      </c>
      <c r="B34" s="7" t="s">
        <v>28</v>
      </c>
      <c r="C34" s="8">
        <f>SUM(C35:C38)</f>
        <v>199</v>
      </c>
      <c r="D34" s="13">
        <f t="shared" ref="D34:J34" si="14">SUM(D35:D38)</f>
        <v>0</v>
      </c>
      <c r="E34" s="13">
        <f t="shared" si="14"/>
        <v>0</v>
      </c>
      <c r="F34" s="8">
        <f t="shared" si="14"/>
        <v>0</v>
      </c>
      <c r="G34" s="50">
        <f>SUM(G35:G38)</f>
        <v>199</v>
      </c>
      <c r="H34" s="43">
        <f>SUM(H35:H38)</f>
        <v>0</v>
      </c>
      <c r="I34" s="8">
        <f t="shared" si="14"/>
        <v>0</v>
      </c>
      <c r="J34" s="8">
        <f t="shared" si="14"/>
        <v>0</v>
      </c>
      <c r="K34" s="10" t="s">
        <v>26</v>
      </c>
    </row>
    <row r="35" spans="1:11" x14ac:dyDescent="0.25">
      <c r="A35" s="6">
        <v>24</v>
      </c>
      <c r="B35" s="7" t="s">
        <v>18</v>
      </c>
      <c r="C35" s="8">
        <f t="shared" ref="C35:F35" si="15">SUM(C41,C46)</f>
        <v>64.599999999999994</v>
      </c>
      <c r="D35" s="13">
        <f t="shared" si="15"/>
        <v>0</v>
      </c>
      <c r="E35" s="13">
        <f t="shared" si="15"/>
        <v>0</v>
      </c>
      <c r="F35" s="8">
        <f t="shared" si="15"/>
        <v>0</v>
      </c>
      <c r="G35" s="50">
        <f>SUM(G41,G46)</f>
        <v>64.599999999999994</v>
      </c>
      <c r="H35" s="43">
        <v>0</v>
      </c>
      <c r="I35" s="8">
        <v>0</v>
      </c>
      <c r="J35" s="8">
        <v>0</v>
      </c>
      <c r="K35" s="10" t="s">
        <v>26</v>
      </c>
    </row>
    <row r="36" spans="1:11" x14ac:dyDescent="0.25">
      <c r="A36" s="6">
        <v>25</v>
      </c>
      <c r="B36" s="7" t="s">
        <v>19</v>
      </c>
      <c r="C36" s="8">
        <f t="shared" ref="C36:J36" si="16">SUM(C42,C47)</f>
        <v>0</v>
      </c>
      <c r="D36" s="13">
        <f t="shared" si="16"/>
        <v>0</v>
      </c>
      <c r="E36" s="13">
        <f t="shared" si="16"/>
        <v>0</v>
      </c>
      <c r="F36" s="8">
        <f t="shared" si="16"/>
        <v>0</v>
      </c>
      <c r="G36" s="50">
        <f>SUM(G42,G47)</f>
        <v>0</v>
      </c>
      <c r="H36" s="43">
        <f t="shared" si="16"/>
        <v>0</v>
      </c>
      <c r="I36" s="8">
        <f t="shared" si="16"/>
        <v>0</v>
      </c>
      <c r="J36" s="8">
        <f t="shared" si="16"/>
        <v>0</v>
      </c>
      <c r="K36" s="10" t="s">
        <v>26</v>
      </c>
    </row>
    <row r="37" spans="1:11" x14ac:dyDescent="0.25">
      <c r="A37" s="6">
        <v>26</v>
      </c>
      <c r="B37" s="7" t="s">
        <v>20</v>
      </c>
      <c r="C37" s="8">
        <f t="shared" ref="C37:J37" si="17">SUM(C43,C48)</f>
        <v>134.4</v>
      </c>
      <c r="D37" s="13">
        <f t="shared" si="17"/>
        <v>0</v>
      </c>
      <c r="E37" s="13">
        <f t="shared" si="17"/>
        <v>0</v>
      </c>
      <c r="F37" s="8">
        <f t="shared" si="17"/>
        <v>0</v>
      </c>
      <c r="G37" s="50">
        <f>SUM(G43,G48)</f>
        <v>134.4</v>
      </c>
      <c r="H37" s="43">
        <f t="shared" si="17"/>
        <v>0</v>
      </c>
      <c r="I37" s="8">
        <f t="shared" si="17"/>
        <v>0</v>
      </c>
      <c r="J37" s="8">
        <f t="shared" si="17"/>
        <v>0</v>
      </c>
      <c r="K37" s="10"/>
    </row>
    <row r="38" spans="1:11" x14ac:dyDescent="0.25">
      <c r="A38" s="6">
        <v>27</v>
      </c>
      <c r="B38" s="7" t="s">
        <v>21</v>
      </c>
      <c r="C38" s="8">
        <f>SUM(C44,C49)</f>
        <v>0</v>
      </c>
      <c r="D38" s="13">
        <f t="shared" ref="D38:J38" si="18">SUM(D44,D49)</f>
        <v>0</v>
      </c>
      <c r="E38" s="13">
        <f t="shared" si="18"/>
        <v>0</v>
      </c>
      <c r="F38" s="8">
        <f t="shared" si="18"/>
        <v>0</v>
      </c>
      <c r="G38" s="50">
        <f>SUM(G44,G49)</f>
        <v>0</v>
      </c>
      <c r="H38" s="43">
        <f t="shared" si="18"/>
        <v>0</v>
      </c>
      <c r="I38" s="8">
        <f t="shared" si="18"/>
        <v>0</v>
      </c>
      <c r="J38" s="8">
        <f t="shared" si="18"/>
        <v>0</v>
      </c>
      <c r="K38" s="10" t="s">
        <v>26</v>
      </c>
    </row>
    <row r="39" spans="1:11" ht="21.75" customHeight="1" x14ac:dyDescent="0.25">
      <c r="A39" s="6">
        <v>28</v>
      </c>
      <c r="B39" s="75" t="s">
        <v>29</v>
      </c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54" x14ac:dyDescent="0.25">
      <c r="A40" s="6">
        <v>29</v>
      </c>
      <c r="B40" s="7" t="s">
        <v>30</v>
      </c>
      <c r="C40" s="8">
        <f>SUM(C41:C44)</f>
        <v>0</v>
      </c>
      <c r="D40" s="13">
        <f t="shared" ref="D40:J40" si="19">SUM(D41:D44)</f>
        <v>0</v>
      </c>
      <c r="E40" s="13">
        <f t="shared" si="19"/>
        <v>0</v>
      </c>
      <c r="F40" s="8">
        <f t="shared" si="19"/>
        <v>0</v>
      </c>
      <c r="G40" s="50">
        <f t="shared" si="19"/>
        <v>0</v>
      </c>
      <c r="H40" s="43">
        <f t="shared" si="19"/>
        <v>0</v>
      </c>
      <c r="I40" s="8">
        <f t="shared" si="19"/>
        <v>0</v>
      </c>
      <c r="J40" s="8">
        <f t="shared" si="19"/>
        <v>0</v>
      </c>
      <c r="K40" s="10" t="s">
        <v>26</v>
      </c>
    </row>
    <row r="41" spans="1:11" x14ac:dyDescent="0.25">
      <c r="A41" s="6">
        <v>30</v>
      </c>
      <c r="B41" s="7" t="s">
        <v>18</v>
      </c>
      <c r="C41" s="8">
        <f>SUM(D41:J41)</f>
        <v>0</v>
      </c>
      <c r="D41" s="13">
        <v>0</v>
      </c>
      <c r="E41" s="13">
        <v>0</v>
      </c>
      <c r="F41" s="8">
        <v>0</v>
      </c>
      <c r="G41" s="50">
        <v>0</v>
      </c>
      <c r="H41" s="43">
        <v>0</v>
      </c>
      <c r="I41" s="8">
        <v>0</v>
      </c>
      <c r="J41" s="8">
        <v>0</v>
      </c>
      <c r="K41" s="10" t="s">
        <v>26</v>
      </c>
    </row>
    <row r="42" spans="1:11" x14ac:dyDescent="0.25">
      <c r="A42" s="6">
        <v>31</v>
      </c>
      <c r="B42" s="7" t="s">
        <v>19</v>
      </c>
      <c r="C42" s="8">
        <f>SUM(D42:J42)</f>
        <v>0</v>
      </c>
      <c r="D42" s="13">
        <v>0</v>
      </c>
      <c r="E42" s="13">
        <v>0</v>
      </c>
      <c r="F42" s="8">
        <v>0</v>
      </c>
      <c r="G42" s="50">
        <v>0</v>
      </c>
      <c r="H42" s="43">
        <v>0</v>
      </c>
      <c r="I42" s="8">
        <v>0</v>
      </c>
      <c r="J42" s="8">
        <v>0</v>
      </c>
      <c r="K42" s="10" t="s">
        <v>26</v>
      </c>
    </row>
    <row r="43" spans="1:11" x14ac:dyDescent="0.25">
      <c r="A43" s="6">
        <v>32</v>
      </c>
      <c r="B43" s="7" t="s">
        <v>20</v>
      </c>
      <c r="C43" s="8">
        <f>SUM(D43:J43)</f>
        <v>0</v>
      </c>
      <c r="D43" s="13">
        <v>0</v>
      </c>
      <c r="E43" s="13">
        <v>0</v>
      </c>
      <c r="F43" s="8">
        <v>0</v>
      </c>
      <c r="G43" s="50">
        <v>0</v>
      </c>
      <c r="H43" s="43">
        <v>0</v>
      </c>
      <c r="I43" s="8">
        <v>0</v>
      </c>
      <c r="J43" s="8">
        <v>0</v>
      </c>
      <c r="K43" s="10" t="s">
        <v>26</v>
      </c>
    </row>
    <row r="44" spans="1:11" x14ac:dyDescent="0.25">
      <c r="A44" s="6">
        <v>33</v>
      </c>
      <c r="B44" s="7" t="s">
        <v>21</v>
      </c>
      <c r="C44" s="8">
        <f>SUM(D44:J44)</f>
        <v>0</v>
      </c>
      <c r="D44" s="13">
        <v>0</v>
      </c>
      <c r="E44" s="13">
        <v>0</v>
      </c>
      <c r="F44" s="8">
        <v>0</v>
      </c>
      <c r="G44" s="50">
        <v>0</v>
      </c>
      <c r="H44" s="43">
        <v>0</v>
      </c>
      <c r="I44" s="8">
        <v>0</v>
      </c>
      <c r="J44" s="8">
        <v>0</v>
      </c>
      <c r="K44" s="10" t="s">
        <v>26</v>
      </c>
    </row>
    <row r="45" spans="1:11" ht="22.5" customHeight="1" x14ac:dyDescent="0.25">
      <c r="A45" s="6">
        <v>34</v>
      </c>
      <c r="B45" s="75" t="s">
        <v>31</v>
      </c>
      <c r="C45" s="75"/>
      <c r="D45" s="75"/>
      <c r="E45" s="75"/>
      <c r="F45" s="75"/>
      <c r="G45" s="75"/>
      <c r="H45" s="75"/>
      <c r="I45" s="75"/>
      <c r="J45" s="75"/>
      <c r="K45" s="75"/>
    </row>
    <row r="46" spans="1:11" x14ac:dyDescent="0.25">
      <c r="A46" s="6">
        <v>35</v>
      </c>
      <c r="B46" s="7" t="s">
        <v>18</v>
      </c>
      <c r="C46" s="8">
        <f>SUM(D46:J46)</f>
        <v>64.599999999999994</v>
      </c>
      <c r="D46" s="13">
        <v>0</v>
      </c>
      <c r="E46" s="13">
        <v>0</v>
      </c>
      <c r="F46" s="8">
        <v>0</v>
      </c>
      <c r="G46" s="50">
        <f>G51</f>
        <v>64.599999999999994</v>
      </c>
      <c r="H46" s="43">
        <f>H51</f>
        <v>0</v>
      </c>
      <c r="I46" s="8">
        <f>I51</f>
        <v>0</v>
      </c>
      <c r="J46" s="8">
        <f>J51</f>
        <v>0</v>
      </c>
      <c r="K46" s="10" t="s">
        <v>26</v>
      </c>
    </row>
    <row r="47" spans="1:11" x14ac:dyDescent="0.25">
      <c r="A47" s="6">
        <v>36</v>
      </c>
      <c r="B47" s="7" t="s">
        <v>19</v>
      </c>
      <c r="C47" s="8">
        <f>SUM(D47:J47)</f>
        <v>0</v>
      </c>
      <c r="D47" s="13">
        <v>0</v>
      </c>
      <c r="E47" s="13">
        <v>0</v>
      </c>
      <c r="F47" s="8">
        <v>0</v>
      </c>
      <c r="G47" s="50">
        <f t="shared" ref="G47:I49" si="20">G52</f>
        <v>0</v>
      </c>
      <c r="H47" s="43">
        <f t="shared" si="20"/>
        <v>0</v>
      </c>
      <c r="I47" s="8">
        <f t="shared" si="20"/>
        <v>0</v>
      </c>
      <c r="J47" s="8">
        <v>0</v>
      </c>
      <c r="K47" s="10" t="s">
        <v>26</v>
      </c>
    </row>
    <row r="48" spans="1:11" x14ac:dyDescent="0.25">
      <c r="A48" s="6">
        <v>37</v>
      </c>
      <c r="B48" s="7" t="s">
        <v>20</v>
      </c>
      <c r="C48" s="8">
        <f>SUM(D48:J48)</f>
        <v>134.4</v>
      </c>
      <c r="D48" s="13">
        <v>0</v>
      </c>
      <c r="E48" s="13">
        <v>0</v>
      </c>
      <c r="F48" s="8">
        <v>0</v>
      </c>
      <c r="G48" s="50">
        <f>G53</f>
        <v>134.4</v>
      </c>
      <c r="H48" s="43">
        <f t="shared" ref="H48:I49" si="21">H53</f>
        <v>0</v>
      </c>
      <c r="I48" s="8">
        <f t="shared" si="21"/>
        <v>0</v>
      </c>
      <c r="J48" s="8">
        <v>0</v>
      </c>
      <c r="K48" s="10" t="s">
        <v>26</v>
      </c>
    </row>
    <row r="49" spans="1:11" x14ac:dyDescent="0.25">
      <c r="A49" s="6">
        <v>38</v>
      </c>
      <c r="B49" s="7" t="s">
        <v>21</v>
      </c>
      <c r="C49" s="8">
        <f>SUM(D49:J49)</f>
        <v>0</v>
      </c>
      <c r="D49" s="13">
        <v>0</v>
      </c>
      <c r="E49" s="13">
        <v>0</v>
      </c>
      <c r="F49" s="8">
        <v>0</v>
      </c>
      <c r="G49" s="50">
        <f t="shared" si="20"/>
        <v>0</v>
      </c>
      <c r="H49" s="43">
        <f t="shared" si="21"/>
        <v>0</v>
      </c>
      <c r="I49" s="8">
        <f t="shared" si="21"/>
        <v>0</v>
      </c>
      <c r="J49" s="8">
        <v>0</v>
      </c>
      <c r="K49" s="10" t="s">
        <v>26</v>
      </c>
    </row>
    <row r="50" spans="1:11" ht="90" customHeight="1" x14ac:dyDescent="0.25">
      <c r="A50" s="6">
        <v>39</v>
      </c>
      <c r="B50" s="14" t="s">
        <v>92</v>
      </c>
      <c r="C50" s="15">
        <f>SUM(C51:C54)</f>
        <v>199</v>
      </c>
      <c r="D50" s="15">
        <f t="shared" ref="D50:F50" si="22">SUM(D51:D54)</f>
        <v>0</v>
      </c>
      <c r="E50" s="15">
        <f t="shared" si="22"/>
        <v>0</v>
      </c>
      <c r="F50" s="15">
        <f t="shared" si="22"/>
        <v>0</v>
      </c>
      <c r="G50" s="51">
        <f>SUM(G51:G54)</f>
        <v>199</v>
      </c>
      <c r="H50" s="46">
        <f t="shared" ref="H50:J50" si="23">SUM(H51:H54)</f>
        <v>0</v>
      </c>
      <c r="I50" s="15">
        <f t="shared" si="23"/>
        <v>0</v>
      </c>
      <c r="J50" s="15">
        <f t="shared" si="23"/>
        <v>0</v>
      </c>
      <c r="K50" s="10">
        <v>4</v>
      </c>
    </row>
    <row r="51" spans="1:11" x14ac:dyDescent="0.25">
      <c r="A51" s="6">
        <v>40</v>
      </c>
      <c r="B51" s="16" t="s">
        <v>18</v>
      </c>
      <c r="C51" s="15">
        <f>SUM(D51:J51)</f>
        <v>64.599999999999994</v>
      </c>
      <c r="D51" s="15">
        <v>0</v>
      </c>
      <c r="E51" s="15">
        <v>0</v>
      </c>
      <c r="F51" s="15">
        <v>0</v>
      </c>
      <c r="G51" s="51">
        <v>64.599999999999994</v>
      </c>
      <c r="H51" s="46">
        <v>0</v>
      </c>
      <c r="I51" s="15">
        <v>0</v>
      </c>
      <c r="J51" s="15">
        <v>0</v>
      </c>
      <c r="K51" s="10" t="s">
        <v>26</v>
      </c>
    </row>
    <row r="52" spans="1:11" x14ac:dyDescent="0.25">
      <c r="A52" s="6">
        <v>41</v>
      </c>
      <c r="B52" s="16" t="s">
        <v>19</v>
      </c>
      <c r="C52" s="15">
        <f>SUM(D52:J52)</f>
        <v>0</v>
      </c>
      <c r="D52" s="15">
        <v>0</v>
      </c>
      <c r="E52" s="15">
        <v>0</v>
      </c>
      <c r="F52" s="15">
        <v>0</v>
      </c>
      <c r="G52" s="51">
        <v>0</v>
      </c>
      <c r="H52" s="46">
        <v>0</v>
      </c>
      <c r="I52" s="15">
        <v>0</v>
      </c>
      <c r="J52" s="15">
        <v>0</v>
      </c>
      <c r="K52" s="10" t="s">
        <v>26</v>
      </c>
    </row>
    <row r="53" spans="1:11" x14ac:dyDescent="0.25">
      <c r="A53" s="6">
        <v>42</v>
      </c>
      <c r="B53" s="16" t="s">
        <v>20</v>
      </c>
      <c r="C53" s="15">
        <f>SUM(D53:J53)</f>
        <v>134.4</v>
      </c>
      <c r="D53" s="15">
        <v>0</v>
      </c>
      <c r="E53" s="15">
        <v>0</v>
      </c>
      <c r="F53" s="15">
        <v>0</v>
      </c>
      <c r="G53" s="51">
        <v>134.4</v>
      </c>
      <c r="H53" s="46">
        <v>0</v>
      </c>
      <c r="I53" s="15">
        <v>0</v>
      </c>
      <c r="J53" s="15">
        <v>0</v>
      </c>
      <c r="K53" s="10" t="s">
        <v>26</v>
      </c>
    </row>
    <row r="54" spans="1:11" x14ac:dyDescent="0.25">
      <c r="A54" s="6">
        <v>43</v>
      </c>
      <c r="B54" s="16" t="s">
        <v>21</v>
      </c>
      <c r="C54" s="15">
        <f>SUM(D54:J54)</f>
        <v>0</v>
      </c>
      <c r="D54" s="15">
        <v>0</v>
      </c>
      <c r="E54" s="15">
        <v>0</v>
      </c>
      <c r="F54" s="15">
        <v>0</v>
      </c>
      <c r="G54" s="51">
        <v>0</v>
      </c>
      <c r="H54" s="46">
        <v>0</v>
      </c>
      <c r="I54" s="15">
        <v>0</v>
      </c>
      <c r="J54" s="15">
        <v>0</v>
      </c>
      <c r="K54" s="10" t="s">
        <v>26</v>
      </c>
    </row>
    <row r="55" spans="1:11" x14ac:dyDescent="0.25">
      <c r="A55" s="6">
        <v>44</v>
      </c>
      <c r="B55" s="75" t="s">
        <v>32</v>
      </c>
      <c r="C55" s="75"/>
      <c r="D55" s="75"/>
      <c r="E55" s="75"/>
      <c r="F55" s="75"/>
      <c r="G55" s="75"/>
      <c r="H55" s="75"/>
      <c r="I55" s="75"/>
      <c r="J55" s="75"/>
      <c r="K55" s="75"/>
    </row>
    <row r="56" spans="1:11" ht="27" x14ac:dyDescent="0.25">
      <c r="A56" s="58">
        <v>45</v>
      </c>
      <c r="B56" s="7" t="s">
        <v>33</v>
      </c>
      <c r="C56" s="67">
        <f>SUM(C58:C61)</f>
        <v>845.2</v>
      </c>
      <c r="D56" s="68">
        <f t="shared" ref="D56:J56" si="24">SUM(D58:D61)</f>
        <v>153.9</v>
      </c>
      <c r="E56" s="68">
        <f t="shared" si="24"/>
        <v>127.2</v>
      </c>
      <c r="F56" s="67">
        <f t="shared" si="24"/>
        <v>100</v>
      </c>
      <c r="G56" s="91">
        <f>SUM(G58:G61)</f>
        <v>20</v>
      </c>
      <c r="H56" s="90">
        <f t="shared" si="24"/>
        <v>150</v>
      </c>
      <c r="I56" s="90">
        <f t="shared" si="24"/>
        <v>150</v>
      </c>
      <c r="J56" s="67">
        <f t="shared" si="24"/>
        <v>144.1</v>
      </c>
      <c r="K56" s="75" t="s">
        <v>26</v>
      </c>
    </row>
    <row r="57" spans="1:11" x14ac:dyDescent="0.25">
      <c r="A57" s="58"/>
      <c r="B57" s="7" t="s">
        <v>34</v>
      </c>
      <c r="C57" s="67"/>
      <c r="D57" s="68"/>
      <c r="E57" s="68"/>
      <c r="F57" s="67"/>
      <c r="G57" s="91"/>
      <c r="H57" s="90"/>
      <c r="I57" s="90"/>
      <c r="J57" s="67"/>
      <c r="K57" s="75"/>
    </row>
    <row r="58" spans="1:11" x14ac:dyDescent="0.25">
      <c r="A58" s="6">
        <v>46</v>
      </c>
      <c r="B58" s="7" t="s">
        <v>18</v>
      </c>
      <c r="C58" s="8">
        <f t="shared" ref="C58:J58" si="25">SUM(C63,C69)</f>
        <v>845.2</v>
      </c>
      <c r="D58" s="13">
        <f t="shared" si="25"/>
        <v>153.9</v>
      </c>
      <c r="E58" s="13">
        <f t="shared" si="25"/>
        <v>127.2</v>
      </c>
      <c r="F58" s="8">
        <f t="shared" si="25"/>
        <v>100</v>
      </c>
      <c r="G58" s="51">
        <f>SUM(G63,G69)</f>
        <v>20</v>
      </c>
      <c r="H58" s="46">
        <f t="shared" si="25"/>
        <v>150</v>
      </c>
      <c r="I58" s="15">
        <f t="shared" si="25"/>
        <v>150</v>
      </c>
      <c r="J58" s="8">
        <f t="shared" si="25"/>
        <v>144.1</v>
      </c>
      <c r="K58" s="10" t="s">
        <v>26</v>
      </c>
    </row>
    <row r="59" spans="1:11" x14ac:dyDescent="0.25">
      <c r="A59" s="6">
        <v>47</v>
      </c>
      <c r="B59" s="7" t="s">
        <v>19</v>
      </c>
      <c r="C59" s="8">
        <f t="shared" ref="C59:J59" si="26">SUM(C64,C70)</f>
        <v>0</v>
      </c>
      <c r="D59" s="13">
        <f t="shared" si="26"/>
        <v>0</v>
      </c>
      <c r="E59" s="13">
        <f t="shared" si="26"/>
        <v>0</v>
      </c>
      <c r="F59" s="8">
        <f t="shared" si="26"/>
        <v>0</v>
      </c>
      <c r="G59" s="51">
        <f t="shared" si="26"/>
        <v>0</v>
      </c>
      <c r="H59" s="46">
        <f t="shared" si="26"/>
        <v>0</v>
      </c>
      <c r="I59" s="15">
        <f t="shared" si="26"/>
        <v>0</v>
      </c>
      <c r="J59" s="8">
        <f t="shared" si="26"/>
        <v>0</v>
      </c>
      <c r="K59" s="10" t="s">
        <v>26</v>
      </c>
    </row>
    <row r="60" spans="1:11" x14ac:dyDescent="0.25">
      <c r="A60" s="6">
        <v>48</v>
      </c>
      <c r="B60" s="7" t="s">
        <v>20</v>
      </c>
      <c r="C60" s="8">
        <f t="shared" ref="C60:J60" si="27">SUM(C65,C71)</f>
        <v>0</v>
      </c>
      <c r="D60" s="13">
        <f t="shared" si="27"/>
        <v>0</v>
      </c>
      <c r="E60" s="13">
        <f t="shared" si="27"/>
        <v>0</v>
      </c>
      <c r="F60" s="8">
        <f t="shared" si="27"/>
        <v>0</v>
      </c>
      <c r="G60" s="51">
        <f t="shared" si="27"/>
        <v>0</v>
      </c>
      <c r="H60" s="46">
        <f t="shared" si="27"/>
        <v>0</v>
      </c>
      <c r="I60" s="15">
        <f t="shared" si="27"/>
        <v>0</v>
      </c>
      <c r="J60" s="8">
        <f t="shared" si="27"/>
        <v>0</v>
      </c>
      <c r="K60" s="10" t="s">
        <v>26</v>
      </c>
    </row>
    <row r="61" spans="1:11" x14ac:dyDescent="0.25">
      <c r="A61" s="6">
        <v>49</v>
      </c>
      <c r="B61" s="7" t="s">
        <v>21</v>
      </c>
      <c r="C61" s="8">
        <f t="shared" ref="C61:J61" si="28">SUM(C66,C72)</f>
        <v>0</v>
      </c>
      <c r="D61" s="13">
        <f t="shared" si="28"/>
        <v>0</v>
      </c>
      <c r="E61" s="13">
        <f t="shared" si="28"/>
        <v>0</v>
      </c>
      <c r="F61" s="8">
        <f t="shared" si="28"/>
        <v>0</v>
      </c>
      <c r="G61" s="51">
        <f t="shared" si="28"/>
        <v>0</v>
      </c>
      <c r="H61" s="46">
        <f t="shared" si="28"/>
        <v>0</v>
      </c>
      <c r="I61" s="15">
        <f t="shared" si="28"/>
        <v>0</v>
      </c>
      <c r="J61" s="8">
        <f t="shared" si="28"/>
        <v>0</v>
      </c>
      <c r="K61" s="10" t="s">
        <v>26</v>
      </c>
    </row>
    <row r="62" spans="1:11" ht="108.75" customHeight="1" x14ac:dyDescent="0.25">
      <c r="A62" s="6">
        <v>50</v>
      </c>
      <c r="B62" s="14" t="s">
        <v>71</v>
      </c>
      <c r="C62" s="8">
        <f>SUM(C63:C66)</f>
        <v>650</v>
      </c>
      <c r="D62" s="8">
        <f t="shared" ref="D62:J62" si="29">SUM(D63:D66)</f>
        <v>150</v>
      </c>
      <c r="E62" s="8">
        <f t="shared" si="29"/>
        <v>100</v>
      </c>
      <c r="F62" s="8">
        <f t="shared" si="29"/>
        <v>100</v>
      </c>
      <c r="G62" s="50">
        <f t="shared" si="29"/>
        <v>0</v>
      </c>
      <c r="H62" s="43">
        <f t="shared" si="29"/>
        <v>100</v>
      </c>
      <c r="I62" s="8">
        <f t="shared" si="29"/>
        <v>100</v>
      </c>
      <c r="J62" s="8">
        <f t="shared" si="29"/>
        <v>100</v>
      </c>
      <c r="K62" s="10">
        <v>7</v>
      </c>
    </row>
    <row r="63" spans="1:11" x14ac:dyDescent="0.25">
      <c r="A63" s="6">
        <v>51</v>
      </c>
      <c r="B63" s="7" t="s">
        <v>18</v>
      </c>
      <c r="C63" s="8">
        <f>SUM(D63:J63)</f>
        <v>650</v>
      </c>
      <c r="D63" s="13">
        <v>150</v>
      </c>
      <c r="E63" s="13">
        <v>100</v>
      </c>
      <c r="F63" s="8">
        <v>100</v>
      </c>
      <c r="G63" s="51">
        <v>0</v>
      </c>
      <c r="H63" s="46">
        <v>100</v>
      </c>
      <c r="I63" s="15">
        <v>100</v>
      </c>
      <c r="J63" s="8">
        <v>100</v>
      </c>
      <c r="K63" s="10" t="s">
        <v>26</v>
      </c>
    </row>
    <row r="64" spans="1:11" x14ac:dyDescent="0.25">
      <c r="A64" s="6">
        <v>52</v>
      </c>
      <c r="B64" s="7" t="s">
        <v>19</v>
      </c>
      <c r="C64" s="8">
        <f>SUM(D64:J64)</f>
        <v>0</v>
      </c>
      <c r="D64" s="13">
        <v>0</v>
      </c>
      <c r="E64" s="13">
        <v>0</v>
      </c>
      <c r="F64" s="8">
        <v>0</v>
      </c>
      <c r="G64" s="51">
        <v>0</v>
      </c>
      <c r="H64" s="46">
        <v>0</v>
      </c>
      <c r="I64" s="15">
        <v>0</v>
      </c>
      <c r="J64" s="8">
        <v>0</v>
      </c>
      <c r="K64" s="10" t="s">
        <v>26</v>
      </c>
    </row>
    <row r="65" spans="1:11" x14ac:dyDescent="0.25">
      <c r="A65" s="6">
        <v>53</v>
      </c>
      <c r="B65" s="7" t="s">
        <v>20</v>
      </c>
      <c r="C65" s="8">
        <f>SUM(D65:J65)</f>
        <v>0</v>
      </c>
      <c r="D65" s="13">
        <v>0</v>
      </c>
      <c r="E65" s="13">
        <v>0</v>
      </c>
      <c r="F65" s="8">
        <v>0</v>
      </c>
      <c r="G65" s="51">
        <v>0</v>
      </c>
      <c r="H65" s="46">
        <v>0</v>
      </c>
      <c r="I65" s="15">
        <v>0</v>
      </c>
      <c r="J65" s="8">
        <v>0</v>
      </c>
      <c r="K65" s="10" t="s">
        <v>26</v>
      </c>
    </row>
    <row r="66" spans="1:11" x14ac:dyDescent="0.25">
      <c r="A66" s="6">
        <v>54</v>
      </c>
      <c r="B66" s="7" t="s">
        <v>21</v>
      </c>
      <c r="C66" s="8">
        <f>SUM(D66:J66)</f>
        <v>0</v>
      </c>
      <c r="D66" s="13">
        <v>0</v>
      </c>
      <c r="E66" s="13">
        <v>0</v>
      </c>
      <c r="F66" s="8">
        <v>0</v>
      </c>
      <c r="G66" s="51">
        <v>0</v>
      </c>
      <c r="H66" s="46">
        <v>0</v>
      </c>
      <c r="I66" s="15">
        <v>0</v>
      </c>
      <c r="J66" s="8">
        <v>0</v>
      </c>
      <c r="K66" s="10" t="s">
        <v>26</v>
      </c>
    </row>
    <row r="67" spans="1:11" x14ac:dyDescent="0.25">
      <c r="A67" s="58">
        <v>55</v>
      </c>
      <c r="B67" s="65" t="s">
        <v>72</v>
      </c>
      <c r="C67" s="67">
        <f t="shared" ref="C67:J67" si="30">SUM(C69:C72)</f>
        <v>195.2</v>
      </c>
      <c r="D67" s="68">
        <f t="shared" si="30"/>
        <v>3.9</v>
      </c>
      <c r="E67" s="68">
        <f t="shared" si="30"/>
        <v>27.2</v>
      </c>
      <c r="F67" s="67">
        <f t="shared" si="30"/>
        <v>0</v>
      </c>
      <c r="G67" s="69">
        <f t="shared" ref="G67" si="31">SUM(G69:G72)</f>
        <v>20</v>
      </c>
      <c r="H67" s="90">
        <f t="shared" si="30"/>
        <v>50</v>
      </c>
      <c r="I67" s="90">
        <f t="shared" si="30"/>
        <v>50</v>
      </c>
      <c r="J67" s="67">
        <f t="shared" si="30"/>
        <v>44.1</v>
      </c>
      <c r="K67" s="75" t="s">
        <v>84</v>
      </c>
    </row>
    <row r="68" spans="1:11" ht="70.5" customHeight="1" x14ac:dyDescent="0.25">
      <c r="A68" s="58"/>
      <c r="B68" s="66"/>
      <c r="C68" s="67"/>
      <c r="D68" s="68"/>
      <c r="E68" s="68"/>
      <c r="F68" s="67"/>
      <c r="G68" s="69"/>
      <c r="H68" s="90"/>
      <c r="I68" s="90"/>
      <c r="J68" s="67"/>
      <c r="K68" s="75"/>
    </row>
    <row r="69" spans="1:11" x14ac:dyDescent="0.25">
      <c r="A69" s="17">
        <v>56</v>
      </c>
      <c r="B69" s="7" t="s">
        <v>18</v>
      </c>
      <c r="C69" s="8">
        <f>SUM(D69:J69)</f>
        <v>195.2</v>
      </c>
      <c r="D69" s="13">
        <v>3.9</v>
      </c>
      <c r="E69" s="13">
        <v>27.2</v>
      </c>
      <c r="F69" s="8">
        <v>0</v>
      </c>
      <c r="G69" s="51">
        <v>20</v>
      </c>
      <c r="H69" s="46">
        <v>50</v>
      </c>
      <c r="I69" s="15">
        <v>50</v>
      </c>
      <c r="J69" s="8">
        <v>44.1</v>
      </c>
      <c r="K69" s="10" t="s">
        <v>26</v>
      </c>
    </row>
    <row r="70" spans="1:11" x14ac:dyDescent="0.25">
      <c r="A70" s="18">
        <v>57</v>
      </c>
      <c r="B70" s="7" t="s">
        <v>19</v>
      </c>
      <c r="C70" s="8">
        <f>SUM(D70:J70)</f>
        <v>0</v>
      </c>
      <c r="D70" s="13">
        <v>0</v>
      </c>
      <c r="E70" s="13">
        <v>0</v>
      </c>
      <c r="F70" s="8">
        <v>0</v>
      </c>
      <c r="G70" s="51">
        <v>0</v>
      </c>
      <c r="H70" s="46">
        <v>0</v>
      </c>
      <c r="I70" s="15">
        <v>0</v>
      </c>
      <c r="J70" s="8">
        <v>0</v>
      </c>
      <c r="K70" s="10" t="s">
        <v>26</v>
      </c>
    </row>
    <row r="71" spans="1:11" x14ac:dyDescent="0.25">
      <c r="A71" s="6">
        <v>58</v>
      </c>
      <c r="B71" s="7" t="s">
        <v>20</v>
      </c>
      <c r="C71" s="8">
        <f>SUM(D71:J71)</f>
        <v>0</v>
      </c>
      <c r="D71" s="13">
        <v>0</v>
      </c>
      <c r="E71" s="13">
        <v>0</v>
      </c>
      <c r="F71" s="8">
        <v>0</v>
      </c>
      <c r="G71" s="50">
        <v>0</v>
      </c>
      <c r="H71" s="43">
        <v>0</v>
      </c>
      <c r="I71" s="8">
        <v>0</v>
      </c>
      <c r="J71" s="8">
        <v>0</v>
      </c>
      <c r="K71" s="10" t="s">
        <v>26</v>
      </c>
    </row>
    <row r="72" spans="1:11" x14ac:dyDescent="0.25">
      <c r="A72" s="6">
        <v>59</v>
      </c>
      <c r="B72" s="7" t="s">
        <v>21</v>
      </c>
      <c r="C72" s="8">
        <f>SUM(D72:J72)</f>
        <v>0</v>
      </c>
      <c r="D72" s="13">
        <v>0</v>
      </c>
      <c r="E72" s="13">
        <v>0</v>
      </c>
      <c r="F72" s="8">
        <v>0</v>
      </c>
      <c r="G72" s="50">
        <v>0</v>
      </c>
      <c r="H72" s="43">
        <v>0</v>
      </c>
      <c r="I72" s="8">
        <v>0</v>
      </c>
      <c r="J72" s="8">
        <v>0</v>
      </c>
      <c r="K72" s="10" t="s">
        <v>26</v>
      </c>
    </row>
    <row r="73" spans="1:11" ht="29.25" customHeight="1" x14ac:dyDescent="0.25">
      <c r="A73" s="6">
        <v>60</v>
      </c>
      <c r="B73" s="75" t="s">
        <v>58</v>
      </c>
      <c r="C73" s="75"/>
      <c r="D73" s="75"/>
      <c r="E73" s="75"/>
      <c r="F73" s="75"/>
      <c r="G73" s="75"/>
      <c r="H73" s="75"/>
      <c r="I73" s="75"/>
      <c r="J73" s="75"/>
      <c r="K73" s="75"/>
    </row>
    <row r="74" spans="1:11" ht="15.75" customHeight="1" x14ac:dyDescent="0.25">
      <c r="A74" s="59">
        <v>61</v>
      </c>
      <c r="B74" s="73" t="s">
        <v>59</v>
      </c>
      <c r="C74" s="67">
        <f>SUM(C76:C79)</f>
        <v>73636.799999999988</v>
      </c>
      <c r="D74" s="68">
        <f>SUM(D76:D79)</f>
        <v>15888.3</v>
      </c>
      <c r="E74" s="68">
        <f t="shared" ref="E74:J74" si="32">SUM(E76:E79)</f>
        <v>6220.6</v>
      </c>
      <c r="F74" s="67">
        <f t="shared" si="32"/>
        <v>458.29999999999995</v>
      </c>
      <c r="G74" s="69">
        <f>SUM(G76:G79)</f>
        <v>10</v>
      </c>
      <c r="H74" s="67">
        <f t="shared" si="32"/>
        <v>353.2</v>
      </c>
      <c r="I74" s="67">
        <f t="shared" si="32"/>
        <v>110</v>
      </c>
      <c r="J74" s="67">
        <f t="shared" si="32"/>
        <v>50596.399999999994</v>
      </c>
      <c r="K74" s="75"/>
    </row>
    <row r="75" spans="1:11" ht="15.75" customHeight="1" x14ac:dyDescent="0.25">
      <c r="A75" s="61"/>
      <c r="B75" s="74"/>
      <c r="C75" s="67"/>
      <c r="D75" s="68"/>
      <c r="E75" s="68"/>
      <c r="F75" s="67"/>
      <c r="G75" s="69"/>
      <c r="H75" s="67"/>
      <c r="I75" s="67"/>
      <c r="J75" s="67"/>
      <c r="K75" s="75"/>
    </row>
    <row r="76" spans="1:11" x14ac:dyDescent="0.25">
      <c r="A76" s="6">
        <v>62</v>
      </c>
      <c r="B76" s="7" t="s">
        <v>18</v>
      </c>
      <c r="C76" s="8">
        <f>SUM(D76:J76,C166)</f>
        <v>59526.899999999994</v>
      </c>
      <c r="D76" s="13">
        <f t="shared" ref="D76:J77" si="33">SUM(D83,D166)</f>
        <v>7286.7</v>
      </c>
      <c r="E76" s="13">
        <f t="shared" si="33"/>
        <v>6210.6</v>
      </c>
      <c r="F76" s="8">
        <f t="shared" si="33"/>
        <v>243.2</v>
      </c>
      <c r="G76" s="50">
        <f t="shared" si="33"/>
        <v>0</v>
      </c>
      <c r="H76" s="43">
        <f t="shared" si="33"/>
        <v>343.2</v>
      </c>
      <c r="I76" s="8">
        <f t="shared" si="33"/>
        <v>100</v>
      </c>
      <c r="J76" s="8">
        <f t="shared" si="33"/>
        <v>45343.199999999997</v>
      </c>
      <c r="K76" s="10" t="s">
        <v>26</v>
      </c>
    </row>
    <row r="77" spans="1:11" x14ac:dyDescent="0.25">
      <c r="A77" s="6">
        <v>63</v>
      </c>
      <c r="B77" s="7" t="s">
        <v>19</v>
      </c>
      <c r="C77" s="8">
        <f>SUM(C84,C167)</f>
        <v>0</v>
      </c>
      <c r="D77" s="13">
        <f t="shared" si="33"/>
        <v>0</v>
      </c>
      <c r="E77" s="13">
        <f t="shared" si="33"/>
        <v>0</v>
      </c>
      <c r="F77" s="8">
        <f t="shared" si="33"/>
        <v>0</v>
      </c>
      <c r="G77" s="50">
        <f t="shared" si="33"/>
        <v>0</v>
      </c>
      <c r="H77" s="43">
        <f t="shared" si="33"/>
        <v>0</v>
      </c>
      <c r="I77" s="8">
        <f t="shared" si="33"/>
        <v>0</v>
      </c>
      <c r="J77" s="8">
        <f t="shared" si="33"/>
        <v>0</v>
      </c>
      <c r="K77" s="10" t="s">
        <v>26</v>
      </c>
    </row>
    <row r="78" spans="1:11" x14ac:dyDescent="0.25">
      <c r="A78" s="6">
        <v>64</v>
      </c>
      <c r="B78" s="7" t="s">
        <v>20</v>
      </c>
      <c r="C78" s="8">
        <f>SUM(C85,C168)</f>
        <v>14039.9</v>
      </c>
      <c r="D78" s="8">
        <f t="shared" ref="D78:J78" si="34">SUM(D85,D168)</f>
        <v>8591.6</v>
      </c>
      <c r="E78" s="8">
        <f t="shared" si="34"/>
        <v>0</v>
      </c>
      <c r="F78" s="8">
        <f t="shared" si="34"/>
        <v>205.1</v>
      </c>
      <c r="G78" s="50">
        <f t="shared" si="34"/>
        <v>0</v>
      </c>
      <c r="H78" s="43">
        <f t="shared" si="34"/>
        <v>0</v>
      </c>
      <c r="I78" s="8">
        <f t="shared" si="34"/>
        <v>0</v>
      </c>
      <c r="J78" s="8">
        <f t="shared" si="34"/>
        <v>5243.2</v>
      </c>
      <c r="K78" s="10" t="s">
        <v>26</v>
      </c>
    </row>
    <row r="79" spans="1:11" x14ac:dyDescent="0.25">
      <c r="A79" s="6">
        <v>65</v>
      </c>
      <c r="B79" s="7" t="s">
        <v>21</v>
      </c>
      <c r="C79" s="8">
        <f>SUM(C86,C169)</f>
        <v>70</v>
      </c>
      <c r="D79" s="13">
        <f t="shared" ref="D79:J79" si="35">SUM(D86,D169)</f>
        <v>10</v>
      </c>
      <c r="E79" s="13">
        <f t="shared" si="35"/>
        <v>10</v>
      </c>
      <c r="F79" s="8">
        <f t="shared" si="35"/>
        <v>10</v>
      </c>
      <c r="G79" s="50">
        <f t="shared" si="35"/>
        <v>10</v>
      </c>
      <c r="H79" s="43">
        <f t="shared" si="35"/>
        <v>10</v>
      </c>
      <c r="I79" s="8">
        <f t="shared" si="35"/>
        <v>10</v>
      </c>
      <c r="J79" s="8">
        <f t="shared" si="35"/>
        <v>10</v>
      </c>
      <c r="K79" s="10" t="s">
        <v>26</v>
      </c>
    </row>
    <row r="80" spans="1:11" x14ac:dyDescent="0.25">
      <c r="A80" s="6">
        <v>66</v>
      </c>
      <c r="B80" s="75" t="s">
        <v>27</v>
      </c>
      <c r="C80" s="75"/>
      <c r="D80" s="75"/>
      <c r="E80" s="75"/>
      <c r="F80" s="75"/>
      <c r="G80" s="75"/>
      <c r="H80" s="75"/>
      <c r="I80" s="75"/>
      <c r="J80" s="75"/>
      <c r="K80" s="75"/>
    </row>
    <row r="81" spans="1:11" ht="15" customHeight="1" x14ac:dyDescent="0.25">
      <c r="A81" s="59">
        <v>67</v>
      </c>
      <c r="B81" s="73" t="s">
        <v>28</v>
      </c>
      <c r="C81" s="67">
        <f>SUM(C83:C86)</f>
        <v>73636.799999999988</v>
      </c>
      <c r="D81" s="68">
        <f t="shared" ref="D81:J81" si="36">SUM(D83:D86)</f>
        <v>15888.3</v>
      </c>
      <c r="E81" s="68">
        <f t="shared" si="36"/>
        <v>6220.6</v>
      </c>
      <c r="F81" s="67">
        <f t="shared" si="36"/>
        <v>458.29999999999995</v>
      </c>
      <c r="G81" s="69">
        <f t="shared" si="36"/>
        <v>10</v>
      </c>
      <c r="H81" s="67">
        <f t="shared" si="36"/>
        <v>353.2</v>
      </c>
      <c r="I81" s="67">
        <f t="shared" si="36"/>
        <v>110</v>
      </c>
      <c r="J81" s="67">
        <f t="shared" si="36"/>
        <v>50596.399999999994</v>
      </c>
      <c r="K81" s="75" t="s">
        <v>26</v>
      </c>
    </row>
    <row r="82" spans="1:11" ht="44.25" customHeight="1" x14ac:dyDescent="0.25">
      <c r="A82" s="61"/>
      <c r="B82" s="74"/>
      <c r="C82" s="67"/>
      <c r="D82" s="68"/>
      <c r="E82" s="68"/>
      <c r="F82" s="67"/>
      <c r="G82" s="69"/>
      <c r="H82" s="67"/>
      <c r="I82" s="67"/>
      <c r="J82" s="67"/>
      <c r="K82" s="75"/>
    </row>
    <row r="83" spans="1:11" x14ac:dyDescent="0.25">
      <c r="A83" s="6">
        <v>68</v>
      </c>
      <c r="B83" s="7" t="s">
        <v>18</v>
      </c>
      <c r="C83" s="8">
        <f>SUM(D83:J83)</f>
        <v>59526.899999999994</v>
      </c>
      <c r="D83" s="13">
        <f>SUM(D90,D148)</f>
        <v>7286.7</v>
      </c>
      <c r="E83" s="13">
        <f t="shared" ref="E83:J83" si="37">SUM(E90,E148)</f>
        <v>6210.6</v>
      </c>
      <c r="F83" s="8">
        <f t="shared" si="37"/>
        <v>243.2</v>
      </c>
      <c r="G83" s="50">
        <f t="shared" si="37"/>
        <v>0</v>
      </c>
      <c r="H83" s="43">
        <f t="shared" si="37"/>
        <v>343.2</v>
      </c>
      <c r="I83" s="8">
        <f t="shared" si="37"/>
        <v>100</v>
      </c>
      <c r="J83" s="8">
        <f t="shared" si="37"/>
        <v>45343.199999999997</v>
      </c>
      <c r="K83" s="10" t="s">
        <v>26</v>
      </c>
    </row>
    <row r="84" spans="1:11" x14ac:dyDescent="0.25">
      <c r="A84" s="6">
        <v>69</v>
      </c>
      <c r="B84" s="7" t="s">
        <v>19</v>
      </c>
      <c r="C84" s="8">
        <f t="shared" ref="C84:C86" si="38">SUM(C91,C149)</f>
        <v>0</v>
      </c>
      <c r="D84" s="13">
        <f>SUM(D91,D149)</f>
        <v>0</v>
      </c>
      <c r="E84" s="13">
        <f t="shared" ref="E84:J84" si="39">SUM(E91,E149)</f>
        <v>0</v>
      </c>
      <c r="F84" s="8">
        <f t="shared" si="39"/>
        <v>0</v>
      </c>
      <c r="G84" s="50">
        <f t="shared" si="39"/>
        <v>0</v>
      </c>
      <c r="H84" s="43">
        <f t="shared" si="39"/>
        <v>0</v>
      </c>
      <c r="I84" s="8">
        <f t="shared" si="39"/>
        <v>0</v>
      </c>
      <c r="J84" s="8">
        <f t="shared" si="39"/>
        <v>0</v>
      </c>
      <c r="K84" s="10" t="s">
        <v>26</v>
      </c>
    </row>
    <row r="85" spans="1:11" x14ac:dyDescent="0.25">
      <c r="A85" s="6">
        <v>70</v>
      </c>
      <c r="B85" s="7" t="s">
        <v>20</v>
      </c>
      <c r="C85" s="8">
        <f t="shared" si="38"/>
        <v>14039.9</v>
      </c>
      <c r="D85" s="13">
        <f>SUM(D92,D150)</f>
        <v>8591.6</v>
      </c>
      <c r="E85" s="13">
        <f t="shared" ref="E85:J85" si="40">SUM(E92,E150)</f>
        <v>0</v>
      </c>
      <c r="F85" s="8">
        <f t="shared" si="40"/>
        <v>205.1</v>
      </c>
      <c r="G85" s="50">
        <f t="shared" si="40"/>
        <v>0</v>
      </c>
      <c r="H85" s="43">
        <f t="shared" si="40"/>
        <v>0</v>
      </c>
      <c r="I85" s="8">
        <f t="shared" si="40"/>
        <v>0</v>
      </c>
      <c r="J85" s="8">
        <f t="shared" si="40"/>
        <v>5243.2</v>
      </c>
      <c r="K85" s="10" t="s">
        <v>26</v>
      </c>
    </row>
    <row r="86" spans="1:11" x14ac:dyDescent="0.25">
      <c r="A86" s="6">
        <v>71</v>
      </c>
      <c r="B86" s="7" t="s">
        <v>21</v>
      </c>
      <c r="C86" s="8">
        <f t="shared" si="38"/>
        <v>70</v>
      </c>
      <c r="D86" s="13">
        <f>SUM(D93,D151)</f>
        <v>10</v>
      </c>
      <c r="E86" s="13">
        <f t="shared" ref="E86:J86" si="41">SUM(E93,E151)</f>
        <v>10</v>
      </c>
      <c r="F86" s="8">
        <f t="shared" si="41"/>
        <v>10</v>
      </c>
      <c r="G86" s="50">
        <f t="shared" si="41"/>
        <v>10</v>
      </c>
      <c r="H86" s="43">
        <f t="shared" si="41"/>
        <v>10</v>
      </c>
      <c r="I86" s="8">
        <f t="shared" si="41"/>
        <v>10</v>
      </c>
      <c r="J86" s="8">
        <f t="shared" si="41"/>
        <v>10</v>
      </c>
      <c r="K86" s="10" t="s">
        <v>26</v>
      </c>
    </row>
    <row r="87" spans="1:11" ht="22.5" customHeight="1" x14ac:dyDescent="0.25">
      <c r="A87" s="6">
        <v>72</v>
      </c>
      <c r="B87" s="75" t="s">
        <v>29</v>
      </c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40.5" x14ac:dyDescent="0.25">
      <c r="A88" s="6">
        <v>73</v>
      </c>
      <c r="B88" s="7" t="s">
        <v>35</v>
      </c>
      <c r="C88" s="67">
        <f>SUM(C90:C93)</f>
        <v>71453.600000000006</v>
      </c>
      <c r="D88" s="68">
        <f t="shared" ref="D88:J88" si="42">SUM(D90:D93)</f>
        <v>15343</v>
      </c>
      <c r="E88" s="68">
        <f t="shared" si="42"/>
        <v>6110.6</v>
      </c>
      <c r="F88" s="67">
        <f t="shared" si="42"/>
        <v>0</v>
      </c>
      <c r="G88" s="69">
        <f>SUM(G90:G93)</f>
        <v>0</v>
      </c>
      <c r="H88" s="67">
        <f t="shared" si="42"/>
        <v>0</v>
      </c>
      <c r="I88" s="67">
        <f t="shared" si="42"/>
        <v>0</v>
      </c>
      <c r="J88" s="67">
        <f t="shared" si="42"/>
        <v>50000</v>
      </c>
      <c r="K88" s="75" t="s">
        <v>26</v>
      </c>
    </row>
    <row r="89" spans="1:11" x14ac:dyDescent="0.25">
      <c r="A89" s="6">
        <v>74</v>
      </c>
      <c r="B89" s="7" t="s">
        <v>25</v>
      </c>
      <c r="C89" s="67"/>
      <c r="D89" s="68"/>
      <c r="E89" s="68"/>
      <c r="F89" s="67"/>
      <c r="G89" s="69"/>
      <c r="H89" s="67"/>
      <c r="I89" s="67"/>
      <c r="J89" s="67"/>
      <c r="K89" s="75"/>
    </row>
    <row r="90" spans="1:11" x14ac:dyDescent="0.25">
      <c r="A90" s="6">
        <v>75</v>
      </c>
      <c r="B90" s="7" t="s">
        <v>18</v>
      </c>
      <c r="C90" s="8">
        <f>SUM(D90:J90)</f>
        <v>58110.6</v>
      </c>
      <c r="D90" s="13">
        <f t="shared" ref="C90:D93" si="43">SUM(D96,D113,D120,D137,D142)</f>
        <v>7000</v>
      </c>
      <c r="E90" s="13">
        <f>SUM(E96,E113,E120,E137,E142)</f>
        <v>6110.6</v>
      </c>
      <c r="F90" s="8">
        <f t="shared" ref="F90:J90" si="44">SUM(F96,F113,F120,F137,F142)</f>
        <v>0</v>
      </c>
      <c r="G90" s="50">
        <v>0</v>
      </c>
      <c r="H90" s="43">
        <f t="shared" si="44"/>
        <v>0</v>
      </c>
      <c r="I90" s="8">
        <f t="shared" si="44"/>
        <v>0</v>
      </c>
      <c r="J90" s="8">
        <f t="shared" si="44"/>
        <v>45000</v>
      </c>
      <c r="K90" s="10" t="s">
        <v>26</v>
      </c>
    </row>
    <row r="91" spans="1:11" x14ac:dyDescent="0.25">
      <c r="A91" s="6">
        <v>76</v>
      </c>
      <c r="B91" s="7" t="s">
        <v>19</v>
      </c>
      <c r="C91" s="8">
        <f t="shared" si="43"/>
        <v>0</v>
      </c>
      <c r="D91" s="13">
        <f t="shared" si="43"/>
        <v>0</v>
      </c>
      <c r="E91" s="13">
        <v>0</v>
      </c>
      <c r="F91" s="8">
        <f t="shared" ref="F91:J91" si="45">SUM(F97,F114,F121,F138,F143)</f>
        <v>0</v>
      </c>
      <c r="G91" s="50">
        <f t="shared" si="45"/>
        <v>0</v>
      </c>
      <c r="H91" s="43">
        <f t="shared" si="45"/>
        <v>0</v>
      </c>
      <c r="I91" s="8">
        <f t="shared" si="45"/>
        <v>0</v>
      </c>
      <c r="J91" s="8">
        <f t="shared" si="45"/>
        <v>0</v>
      </c>
      <c r="K91" s="10" t="s">
        <v>26</v>
      </c>
    </row>
    <row r="92" spans="1:11" x14ac:dyDescent="0.25">
      <c r="A92" s="6">
        <v>77</v>
      </c>
      <c r="B92" s="7" t="s">
        <v>20</v>
      </c>
      <c r="C92" s="8">
        <f t="shared" si="43"/>
        <v>13343</v>
      </c>
      <c r="D92" s="13">
        <f t="shared" si="43"/>
        <v>8343</v>
      </c>
      <c r="E92" s="13">
        <f t="shared" ref="E92:J92" si="46">SUM(E98,E115,E122,E139,E144)</f>
        <v>0</v>
      </c>
      <c r="F92" s="8">
        <f t="shared" si="46"/>
        <v>0</v>
      </c>
      <c r="G92" s="50">
        <f t="shared" si="46"/>
        <v>0</v>
      </c>
      <c r="H92" s="43">
        <f t="shared" si="46"/>
        <v>0</v>
      </c>
      <c r="I92" s="8">
        <f>SUM(I98,I115,I122,I139,I144)</f>
        <v>0</v>
      </c>
      <c r="J92" s="8">
        <f t="shared" si="46"/>
        <v>5000</v>
      </c>
      <c r="K92" s="10" t="s">
        <v>26</v>
      </c>
    </row>
    <row r="93" spans="1:11" x14ac:dyDescent="0.25">
      <c r="A93" s="6">
        <v>78</v>
      </c>
      <c r="B93" s="7" t="s">
        <v>21</v>
      </c>
      <c r="C93" s="8">
        <f t="shared" si="43"/>
        <v>0</v>
      </c>
      <c r="D93" s="13">
        <f t="shared" si="43"/>
        <v>0</v>
      </c>
      <c r="E93" s="13">
        <f t="shared" ref="E93:J93" si="47">SUM(E99,E116,E123,E140,E145)</f>
        <v>0</v>
      </c>
      <c r="F93" s="8">
        <f t="shared" si="47"/>
        <v>0</v>
      </c>
      <c r="G93" s="50">
        <f t="shared" si="47"/>
        <v>0</v>
      </c>
      <c r="H93" s="43">
        <f t="shared" si="47"/>
        <v>0</v>
      </c>
      <c r="I93" s="8">
        <f t="shared" si="47"/>
        <v>0</v>
      </c>
      <c r="J93" s="8">
        <f t="shared" si="47"/>
        <v>0</v>
      </c>
      <c r="K93" s="10" t="s">
        <v>26</v>
      </c>
    </row>
    <row r="94" spans="1:11" x14ac:dyDescent="0.25">
      <c r="A94" s="59">
        <v>79</v>
      </c>
      <c r="B94" s="78" t="s">
        <v>73</v>
      </c>
      <c r="C94" s="67">
        <f>SUM(C96:C99)</f>
        <v>19303.599999999999</v>
      </c>
      <c r="D94" s="68">
        <f t="shared" ref="D94:J94" si="48">SUM(D96:D99)</f>
        <v>15343</v>
      </c>
      <c r="E94" s="68">
        <f>SUM(E96:E99)</f>
        <v>3960.6</v>
      </c>
      <c r="F94" s="67">
        <f t="shared" si="48"/>
        <v>0</v>
      </c>
      <c r="G94" s="69">
        <f>SUM(G96:G99)</f>
        <v>0</v>
      </c>
      <c r="H94" s="67">
        <f t="shared" si="48"/>
        <v>0</v>
      </c>
      <c r="I94" s="67">
        <f t="shared" si="48"/>
        <v>0</v>
      </c>
      <c r="J94" s="67">
        <f t="shared" si="48"/>
        <v>0</v>
      </c>
      <c r="K94" s="75">
        <v>9.1</v>
      </c>
    </row>
    <row r="95" spans="1:11" ht="95.25" customHeight="1" x14ac:dyDescent="0.25">
      <c r="A95" s="61"/>
      <c r="B95" s="79"/>
      <c r="C95" s="67"/>
      <c r="D95" s="68"/>
      <c r="E95" s="68"/>
      <c r="F95" s="67"/>
      <c r="G95" s="69"/>
      <c r="H95" s="67"/>
      <c r="I95" s="67"/>
      <c r="J95" s="67"/>
      <c r="K95" s="75"/>
    </row>
    <row r="96" spans="1:11" x14ac:dyDescent="0.25">
      <c r="A96" s="6">
        <v>80</v>
      </c>
      <c r="B96" s="7" t="s">
        <v>18</v>
      </c>
      <c r="C96" s="8">
        <f>SUM(C101,C106)</f>
        <v>10960.6</v>
      </c>
      <c r="D96" s="13">
        <f t="shared" ref="D96:J96" si="49">SUM(D101,D106)</f>
        <v>7000</v>
      </c>
      <c r="E96" s="13">
        <v>3960.6</v>
      </c>
      <c r="F96" s="8">
        <f t="shared" si="49"/>
        <v>0</v>
      </c>
      <c r="G96" s="50">
        <f t="shared" si="49"/>
        <v>0</v>
      </c>
      <c r="H96" s="43">
        <f t="shared" si="49"/>
        <v>0</v>
      </c>
      <c r="I96" s="8">
        <f t="shared" si="49"/>
        <v>0</v>
      </c>
      <c r="J96" s="8">
        <f t="shared" si="49"/>
        <v>0</v>
      </c>
      <c r="K96" s="75"/>
    </row>
    <row r="97" spans="1:11" x14ac:dyDescent="0.25">
      <c r="A97" s="6">
        <v>81</v>
      </c>
      <c r="B97" s="7" t="s">
        <v>19</v>
      </c>
      <c r="C97" s="8">
        <f>SUM(C102,C107)</f>
        <v>0</v>
      </c>
      <c r="D97" s="13">
        <f t="shared" ref="D97:J97" si="50">SUM(D102,D107)</f>
        <v>0</v>
      </c>
      <c r="E97" s="13">
        <f t="shared" si="50"/>
        <v>0</v>
      </c>
      <c r="F97" s="8">
        <f t="shared" si="50"/>
        <v>0</v>
      </c>
      <c r="G97" s="50">
        <f t="shared" si="50"/>
        <v>0</v>
      </c>
      <c r="H97" s="43">
        <f t="shared" si="50"/>
        <v>0</v>
      </c>
      <c r="I97" s="8">
        <f t="shared" si="50"/>
        <v>0</v>
      </c>
      <c r="J97" s="8">
        <f t="shared" si="50"/>
        <v>0</v>
      </c>
      <c r="K97" s="75"/>
    </row>
    <row r="98" spans="1:11" x14ac:dyDescent="0.25">
      <c r="A98" s="6">
        <v>82</v>
      </c>
      <c r="B98" s="7" t="s">
        <v>20</v>
      </c>
      <c r="C98" s="8">
        <f>SUM(C103,C108)</f>
        <v>8343</v>
      </c>
      <c r="D98" s="13">
        <f t="shared" ref="D98:J98" si="51">SUM(D103,D108)</f>
        <v>8343</v>
      </c>
      <c r="E98" s="13">
        <f t="shared" si="51"/>
        <v>0</v>
      </c>
      <c r="F98" s="8">
        <f t="shared" si="51"/>
        <v>0</v>
      </c>
      <c r="G98" s="50">
        <f t="shared" si="51"/>
        <v>0</v>
      </c>
      <c r="H98" s="43">
        <f t="shared" si="51"/>
        <v>0</v>
      </c>
      <c r="I98" s="8">
        <f t="shared" si="51"/>
        <v>0</v>
      </c>
      <c r="J98" s="8">
        <f t="shared" si="51"/>
        <v>0</v>
      </c>
      <c r="K98" s="75"/>
    </row>
    <row r="99" spans="1:11" x14ac:dyDescent="0.25">
      <c r="A99" s="6">
        <v>83</v>
      </c>
      <c r="B99" s="7" t="s">
        <v>21</v>
      </c>
      <c r="C99" s="8">
        <f>SUM(C104,C109)</f>
        <v>0</v>
      </c>
      <c r="D99" s="13">
        <f t="shared" ref="D99:J99" si="52">SUM(D104,D109)</f>
        <v>0</v>
      </c>
      <c r="E99" s="13">
        <f t="shared" si="52"/>
        <v>0</v>
      </c>
      <c r="F99" s="8">
        <f t="shared" si="52"/>
        <v>0</v>
      </c>
      <c r="G99" s="50">
        <f t="shared" si="52"/>
        <v>0</v>
      </c>
      <c r="H99" s="43">
        <f t="shared" si="52"/>
        <v>0</v>
      </c>
      <c r="I99" s="8">
        <f t="shared" si="52"/>
        <v>0</v>
      </c>
      <c r="J99" s="8">
        <f t="shared" si="52"/>
        <v>0</v>
      </c>
      <c r="K99" s="75"/>
    </row>
    <row r="100" spans="1:11" ht="94.5" x14ac:dyDescent="0.25">
      <c r="A100" s="6">
        <v>84</v>
      </c>
      <c r="B100" s="7" t="s">
        <v>36</v>
      </c>
      <c r="C100" s="8">
        <f>SUM(C101:C104)</f>
        <v>18913.599999999999</v>
      </c>
      <c r="D100" s="13">
        <f t="shared" ref="D100:J100" si="53">SUM(D101:D104)</f>
        <v>14953</v>
      </c>
      <c r="E100" s="13">
        <f>SUM(E101:E104)</f>
        <v>3960.6</v>
      </c>
      <c r="F100" s="8">
        <f t="shared" si="53"/>
        <v>0</v>
      </c>
      <c r="G100" s="50">
        <f t="shared" si="53"/>
        <v>0</v>
      </c>
      <c r="H100" s="43">
        <f t="shared" si="53"/>
        <v>0</v>
      </c>
      <c r="I100" s="8">
        <f t="shared" si="53"/>
        <v>0</v>
      </c>
      <c r="J100" s="8">
        <f t="shared" si="53"/>
        <v>0</v>
      </c>
      <c r="K100" s="75"/>
    </row>
    <row r="101" spans="1:11" x14ac:dyDescent="0.25">
      <c r="A101" s="6">
        <v>85</v>
      </c>
      <c r="B101" s="7" t="s">
        <v>18</v>
      </c>
      <c r="C101" s="8">
        <f>SUM(D101:J101)</f>
        <v>10570.6</v>
      </c>
      <c r="D101" s="13">
        <v>6610</v>
      </c>
      <c r="E101" s="13">
        <v>3960.6</v>
      </c>
      <c r="F101" s="8">
        <v>0</v>
      </c>
      <c r="G101" s="50">
        <v>0</v>
      </c>
      <c r="H101" s="43">
        <v>0</v>
      </c>
      <c r="I101" s="8">
        <v>0</v>
      </c>
      <c r="J101" s="8">
        <v>0</v>
      </c>
      <c r="K101" s="75"/>
    </row>
    <row r="102" spans="1:11" x14ac:dyDescent="0.25">
      <c r="A102" s="6">
        <v>86</v>
      </c>
      <c r="B102" s="7" t="s">
        <v>19</v>
      </c>
      <c r="C102" s="8">
        <f>SUM(D102:J102)</f>
        <v>0</v>
      </c>
      <c r="D102" s="13">
        <v>0</v>
      </c>
      <c r="E102" s="13">
        <v>0</v>
      </c>
      <c r="F102" s="8">
        <v>0</v>
      </c>
      <c r="G102" s="50">
        <v>0</v>
      </c>
      <c r="H102" s="43">
        <v>0</v>
      </c>
      <c r="I102" s="8">
        <v>0</v>
      </c>
      <c r="J102" s="8">
        <v>0</v>
      </c>
      <c r="K102" s="75"/>
    </row>
    <row r="103" spans="1:11" x14ac:dyDescent="0.25">
      <c r="A103" s="6">
        <v>87</v>
      </c>
      <c r="B103" s="7" t="s">
        <v>20</v>
      </c>
      <c r="C103" s="8">
        <f>SUM(D103:J103)</f>
        <v>8343</v>
      </c>
      <c r="D103" s="13">
        <v>8343</v>
      </c>
      <c r="E103" s="13">
        <v>0</v>
      </c>
      <c r="F103" s="8">
        <v>0</v>
      </c>
      <c r="G103" s="50">
        <v>0</v>
      </c>
      <c r="H103" s="43">
        <v>0</v>
      </c>
      <c r="I103" s="8">
        <v>0</v>
      </c>
      <c r="J103" s="8">
        <v>0</v>
      </c>
      <c r="K103" s="75"/>
    </row>
    <row r="104" spans="1:11" x14ac:dyDescent="0.25">
      <c r="A104" s="6">
        <v>88</v>
      </c>
      <c r="B104" s="7" t="s">
        <v>21</v>
      </c>
      <c r="C104" s="8">
        <f>SUM(D104:J104)</f>
        <v>0</v>
      </c>
      <c r="D104" s="13">
        <v>0</v>
      </c>
      <c r="E104" s="13">
        <v>0</v>
      </c>
      <c r="F104" s="8">
        <v>0</v>
      </c>
      <c r="G104" s="50">
        <v>0</v>
      </c>
      <c r="H104" s="43">
        <v>0</v>
      </c>
      <c r="I104" s="8">
        <v>0</v>
      </c>
      <c r="J104" s="8">
        <v>0</v>
      </c>
      <c r="K104" s="75"/>
    </row>
    <row r="105" spans="1:11" ht="123" customHeight="1" x14ac:dyDescent="0.25">
      <c r="A105" s="6">
        <v>89</v>
      </c>
      <c r="B105" s="14" t="s">
        <v>37</v>
      </c>
      <c r="C105" s="8">
        <f>SUM(C106:C109)</f>
        <v>390</v>
      </c>
      <c r="D105" s="13">
        <f t="shared" ref="D105:J105" si="54">SUM(D106:D109)</f>
        <v>390</v>
      </c>
      <c r="E105" s="13">
        <f t="shared" si="54"/>
        <v>0</v>
      </c>
      <c r="F105" s="8">
        <f t="shared" si="54"/>
        <v>0</v>
      </c>
      <c r="G105" s="50">
        <f t="shared" si="54"/>
        <v>0</v>
      </c>
      <c r="H105" s="43">
        <f t="shared" si="54"/>
        <v>0</v>
      </c>
      <c r="I105" s="8">
        <f t="shared" si="54"/>
        <v>0</v>
      </c>
      <c r="J105" s="8">
        <f t="shared" si="54"/>
        <v>0</v>
      </c>
      <c r="K105" s="75"/>
    </row>
    <row r="106" spans="1:11" x14ac:dyDescent="0.25">
      <c r="A106" s="6">
        <v>90</v>
      </c>
      <c r="B106" s="7" t="s">
        <v>18</v>
      </c>
      <c r="C106" s="8">
        <f>SUM(D106:J106)</f>
        <v>390</v>
      </c>
      <c r="D106" s="13">
        <v>390</v>
      </c>
      <c r="E106" s="13">
        <v>0</v>
      </c>
      <c r="F106" s="8">
        <v>0</v>
      </c>
      <c r="G106" s="50">
        <v>0</v>
      </c>
      <c r="H106" s="43">
        <v>0</v>
      </c>
      <c r="I106" s="8">
        <v>0</v>
      </c>
      <c r="J106" s="8">
        <v>0</v>
      </c>
      <c r="K106" s="75"/>
    </row>
    <row r="107" spans="1:11" x14ac:dyDescent="0.25">
      <c r="A107" s="6">
        <v>91</v>
      </c>
      <c r="B107" s="7" t="s">
        <v>19</v>
      </c>
      <c r="C107" s="8">
        <f>SUM(D107:J107)</f>
        <v>0</v>
      </c>
      <c r="D107" s="13">
        <v>0</v>
      </c>
      <c r="E107" s="13">
        <v>0</v>
      </c>
      <c r="F107" s="8">
        <v>0</v>
      </c>
      <c r="G107" s="50">
        <v>0</v>
      </c>
      <c r="H107" s="43">
        <v>0</v>
      </c>
      <c r="I107" s="8">
        <v>0</v>
      </c>
      <c r="J107" s="8">
        <v>0</v>
      </c>
      <c r="K107" s="75"/>
    </row>
    <row r="108" spans="1:11" x14ac:dyDescent="0.25">
      <c r="A108" s="6">
        <v>92</v>
      </c>
      <c r="B108" s="7" t="s">
        <v>20</v>
      </c>
      <c r="C108" s="8">
        <f>SUM(D108:J108)</f>
        <v>0</v>
      </c>
      <c r="D108" s="13">
        <v>0</v>
      </c>
      <c r="E108" s="13">
        <v>0</v>
      </c>
      <c r="F108" s="8">
        <v>0</v>
      </c>
      <c r="G108" s="50">
        <v>0</v>
      </c>
      <c r="H108" s="43">
        <v>0</v>
      </c>
      <c r="I108" s="8">
        <v>0</v>
      </c>
      <c r="J108" s="8">
        <v>0</v>
      </c>
      <c r="K108" s="75"/>
    </row>
    <row r="109" spans="1:11" x14ac:dyDescent="0.25">
      <c r="A109" s="6">
        <v>93</v>
      </c>
      <c r="B109" s="7" t="s">
        <v>21</v>
      </c>
      <c r="C109" s="8">
        <f>SUM(D109:J109)</f>
        <v>0</v>
      </c>
      <c r="D109" s="13">
        <v>0</v>
      </c>
      <c r="E109" s="13">
        <v>0</v>
      </c>
      <c r="F109" s="8">
        <v>0</v>
      </c>
      <c r="G109" s="50">
        <v>0</v>
      </c>
      <c r="H109" s="43">
        <v>0</v>
      </c>
      <c r="I109" s="8">
        <v>0</v>
      </c>
      <c r="J109" s="8">
        <v>0</v>
      </c>
      <c r="K109" s="75"/>
    </row>
    <row r="110" spans="1:11" x14ac:dyDescent="0.25">
      <c r="A110" s="59">
        <v>94</v>
      </c>
      <c r="B110" s="65" t="s">
        <v>74</v>
      </c>
      <c r="C110" s="67">
        <f>SUM(C113:C116)</f>
        <v>0</v>
      </c>
      <c r="D110" s="68">
        <f t="shared" ref="D110:J110" si="55">SUM(D113:D116)</f>
        <v>0</v>
      </c>
      <c r="E110" s="68">
        <f t="shared" si="55"/>
        <v>0</v>
      </c>
      <c r="F110" s="67">
        <f t="shared" si="55"/>
        <v>0</v>
      </c>
      <c r="G110" s="69">
        <f>SUM(G113:G116)</f>
        <v>0</v>
      </c>
      <c r="H110" s="67">
        <f t="shared" si="55"/>
        <v>0</v>
      </c>
      <c r="I110" s="67">
        <f t="shared" si="55"/>
        <v>0</v>
      </c>
      <c r="J110" s="67">
        <f t="shared" si="55"/>
        <v>0</v>
      </c>
      <c r="K110" s="89">
        <v>9.1</v>
      </c>
    </row>
    <row r="111" spans="1:11" ht="33" customHeight="1" x14ac:dyDescent="0.25">
      <c r="A111" s="61"/>
      <c r="B111" s="66"/>
      <c r="C111" s="67"/>
      <c r="D111" s="68"/>
      <c r="E111" s="68"/>
      <c r="F111" s="67"/>
      <c r="G111" s="69"/>
      <c r="H111" s="67"/>
      <c r="I111" s="67"/>
      <c r="J111" s="67"/>
      <c r="K111" s="89"/>
    </row>
    <row r="112" spans="1:11" x14ac:dyDescent="0.25">
      <c r="A112" s="6">
        <v>95</v>
      </c>
      <c r="B112" s="7" t="s">
        <v>38</v>
      </c>
      <c r="C112" s="67"/>
      <c r="D112" s="68"/>
      <c r="E112" s="68"/>
      <c r="F112" s="67"/>
      <c r="G112" s="69"/>
      <c r="H112" s="67"/>
      <c r="I112" s="67"/>
      <c r="J112" s="67"/>
      <c r="K112" s="89"/>
    </row>
    <row r="113" spans="1:11" x14ac:dyDescent="0.25">
      <c r="A113" s="6">
        <v>96</v>
      </c>
      <c r="B113" s="7" t="s">
        <v>18</v>
      </c>
      <c r="C113" s="8">
        <f>SUM(D113:J113)</f>
        <v>0</v>
      </c>
      <c r="D113" s="13">
        <v>0</v>
      </c>
      <c r="E113" s="13">
        <v>0</v>
      </c>
      <c r="F113" s="8">
        <v>0</v>
      </c>
      <c r="G113" s="50">
        <v>0</v>
      </c>
      <c r="H113" s="43">
        <v>0</v>
      </c>
      <c r="I113" s="8">
        <v>0</v>
      </c>
      <c r="J113" s="8">
        <v>0</v>
      </c>
      <c r="K113" s="10" t="s">
        <v>26</v>
      </c>
    </row>
    <row r="114" spans="1:11" x14ac:dyDescent="0.25">
      <c r="A114" s="6">
        <v>97</v>
      </c>
      <c r="B114" s="7" t="s">
        <v>19</v>
      </c>
      <c r="C114" s="8">
        <f>SUM(D114:J114)</f>
        <v>0</v>
      </c>
      <c r="D114" s="13">
        <v>0</v>
      </c>
      <c r="E114" s="13">
        <v>0</v>
      </c>
      <c r="F114" s="8">
        <v>0</v>
      </c>
      <c r="G114" s="50">
        <v>0</v>
      </c>
      <c r="H114" s="43">
        <v>0</v>
      </c>
      <c r="I114" s="8">
        <v>0</v>
      </c>
      <c r="J114" s="8">
        <v>0</v>
      </c>
      <c r="K114" s="10" t="s">
        <v>26</v>
      </c>
    </row>
    <row r="115" spans="1:11" x14ac:dyDescent="0.25">
      <c r="A115" s="6">
        <v>98</v>
      </c>
      <c r="B115" s="7" t="s">
        <v>20</v>
      </c>
      <c r="C115" s="8">
        <f>SUM(D115:J115)</f>
        <v>0</v>
      </c>
      <c r="D115" s="13">
        <v>0</v>
      </c>
      <c r="E115" s="13">
        <v>0</v>
      </c>
      <c r="F115" s="8">
        <v>0</v>
      </c>
      <c r="G115" s="50">
        <v>0</v>
      </c>
      <c r="H115" s="43">
        <v>0</v>
      </c>
      <c r="I115" s="8">
        <v>0</v>
      </c>
      <c r="J115" s="8">
        <v>0</v>
      </c>
      <c r="K115" s="10" t="s">
        <v>26</v>
      </c>
    </row>
    <row r="116" spans="1:11" x14ac:dyDescent="0.25">
      <c r="A116" s="6">
        <v>99</v>
      </c>
      <c r="B116" s="7" t="s">
        <v>21</v>
      </c>
      <c r="C116" s="8">
        <f>SUM(D116:J116)</f>
        <v>0</v>
      </c>
      <c r="D116" s="13">
        <v>0</v>
      </c>
      <c r="E116" s="13">
        <v>0</v>
      </c>
      <c r="F116" s="8">
        <v>0</v>
      </c>
      <c r="G116" s="50">
        <v>0</v>
      </c>
      <c r="H116" s="43">
        <v>0</v>
      </c>
      <c r="I116" s="8">
        <v>0</v>
      </c>
      <c r="J116" s="8">
        <v>0</v>
      </c>
      <c r="K116" s="10" t="s">
        <v>26</v>
      </c>
    </row>
    <row r="117" spans="1:11" ht="15" customHeight="1" x14ac:dyDescent="0.25">
      <c r="A117" s="72">
        <v>100</v>
      </c>
      <c r="B117" s="78" t="s">
        <v>75</v>
      </c>
      <c r="C117" s="67">
        <f t="shared" ref="C117:J117" si="56">SUM(C120:C123)</f>
        <v>2150</v>
      </c>
      <c r="D117" s="68">
        <f t="shared" si="56"/>
        <v>0</v>
      </c>
      <c r="E117" s="68">
        <f>SUM(E120:E123)</f>
        <v>2150</v>
      </c>
      <c r="F117" s="67">
        <f>SUM(F120:F123)</f>
        <v>0</v>
      </c>
      <c r="G117" s="69">
        <v>0</v>
      </c>
      <c r="H117" s="67">
        <f t="shared" si="56"/>
        <v>0</v>
      </c>
      <c r="I117" s="67">
        <f t="shared" si="56"/>
        <v>0</v>
      </c>
      <c r="J117" s="67">
        <f t="shared" si="56"/>
        <v>0</v>
      </c>
      <c r="K117" s="89">
        <v>9.1</v>
      </c>
    </row>
    <row r="118" spans="1:11" ht="80.25" customHeight="1" x14ac:dyDescent="0.25">
      <c r="A118" s="71"/>
      <c r="B118" s="79"/>
      <c r="C118" s="67"/>
      <c r="D118" s="68"/>
      <c r="E118" s="68"/>
      <c r="F118" s="67"/>
      <c r="G118" s="69"/>
      <c r="H118" s="67"/>
      <c r="I118" s="67"/>
      <c r="J118" s="67"/>
      <c r="K118" s="89"/>
    </row>
    <row r="119" spans="1:11" x14ac:dyDescent="0.25">
      <c r="A119" s="6">
        <v>101</v>
      </c>
      <c r="B119" s="7" t="s">
        <v>38</v>
      </c>
      <c r="C119" s="67"/>
      <c r="D119" s="68"/>
      <c r="E119" s="68"/>
      <c r="F119" s="67"/>
      <c r="G119" s="69"/>
      <c r="H119" s="67"/>
      <c r="I119" s="67"/>
      <c r="J119" s="67"/>
      <c r="K119" s="89"/>
    </row>
    <row r="120" spans="1:11" x14ac:dyDescent="0.25">
      <c r="A120" s="6">
        <v>102</v>
      </c>
      <c r="B120" s="7" t="s">
        <v>18</v>
      </c>
      <c r="C120" s="8">
        <f>SUM(C125,C130)</f>
        <v>2150</v>
      </c>
      <c r="D120" s="19">
        <f>SUM(D125,D130)</f>
        <v>0</v>
      </c>
      <c r="E120" s="11">
        <f>SUM(E125,E130)</f>
        <v>2150</v>
      </c>
      <c r="F120" s="20">
        <v>0</v>
      </c>
      <c r="G120" s="52">
        <v>0</v>
      </c>
      <c r="H120" s="41">
        <f t="shared" ref="H120:J120" si="57">SUM(H125,H130)</f>
        <v>0</v>
      </c>
      <c r="I120" s="20">
        <f t="shared" si="57"/>
        <v>0</v>
      </c>
      <c r="J120" s="20">
        <f t="shared" si="57"/>
        <v>0</v>
      </c>
      <c r="K120" s="10" t="s">
        <v>26</v>
      </c>
    </row>
    <row r="121" spans="1:11" x14ac:dyDescent="0.25">
      <c r="A121" s="6">
        <v>103</v>
      </c>
      <c r="B121" s="7" t="s">
        <v>19</v>
      </c>
      <c r="C121" s="8">
        <f>SUM(C126,C131)</f>
        <v>0</v>
      </c>
      <c r="D121" s="13">
        <f t="shared" ref="D121:H121" si="58">SUM(D126,D131)</f>
        <v>0</v>
      </c>
      <c r="E121" s="13">
        <f t="shared" si="58"/>
        <v>0</v>
      </c>
      <c r="F121" s="8">
        <f t="shared" si="58"/>
        <v>0</v>
      </c>
      <c r="G121" s="50">
        <f t="shared" si="58"/>
        <v>0</v>
      </c>
      <c r="H121" s="43">
        <f t="shared" si="58"/>
        <v>0</v>
      </c>
      <c r="I121" s="20">
        <v>0</v>
      </c>
      <c r="J121" s="20">
        <v>0</v>
      </c>
      <c r="K121" s="10" t="s">
        <v>26</v>
      </c>
    </row>
    <row r="122" spans="1:11" x14ac:dyDescent="0.25">
      <c r="A122" s="6">
        <v>104</v>
      </c>
      <c r="B122" s="7" t="s">
        <v>20</v>
      </c>
      <c r="C122" s="8">
        <f>SUM(C127,C132)</f>
        <v>0</v>
      </c>
      <c r="D122" s="19">
        <v>0</v>
      </c>
      <c r="E122" s="19">
        <v>0</v>
      </c>
      <c r="F122" s="20">
        <v>0</v>
      </c>
      <c r="G122" s="52">
        <v>0</v>
      </c>
      <c r="H122" s="41">
        <v>0</v>
      </c>
      <c r="I122" s="20">
        <v>0</v>
      </c>
      <c r="J122" s="20">
        <v>0</v>
      </c>
      <c r="K122" s="10" t="s">
        <v>26</v>
      </c>
    </row>
    <row r="123" spans="1:11" x14ac:dyDescent="0.25">
      <c r="A123" s="6">
        <v>105</v>
      </c>
      <c r="B123" s="7" t="s">
        <v>21</v>
      </c>
      <c r="C123" s="8">
        <f>SUM(C128,C133)</f>
        <v>0</v>
      </c>
      <c r="D123" s="13">
        <f t="shared" ref="D123:J123" si="59">SUM(D128,D133)</f>
        <v>0</v>
      </c>
      <c r="E123" s="13">
        <f t="shared" si="59"/>
        <v>0</v>
      </c>
      <c r="F123" s="8">
        <f t="shared" si="59"/>
        <v>0</v>
      </c>
      <c r="G123" s="50">
        <f t="shared" si="59"/>
        <v>0</v>
      </c>
      <c r="H123" s="43">
        <f t="shared" si="59"/>
        <v>0</v>
      </c>
      <c r="I123" s="8">
        <f t="shared" si="59"/>
        <v>0</v>
      </c>
      <c r="J123" s="8">
        <f t="shared" si="59"/>
        <v>0</v>
      </c>
      <c r="K123" s="10" t="s">
        <v>26</v>
      </c>
    </row>
    <row r="124" spans="1:11" ht="42.75" customHeight="1" x14ac:dyDescent="0.25">
      <c r="A124" s="6">
        <v>106</v>
      </c>
      <c r="B124" s="21" t="s">
        <v>63</v>
      </c>
      <c r="C124" s="8">
        <f>SUM(C125:C128)</f>
        <v>0</v>
      </c>
      <c r="D124" s="19">
        <f>SUM(D125:D128)</f>
        <v>0</v>
      </c>
      <c r="E124" s="22">
        <v>0</v>
      </c>
      <c r="F124" s="20">
        <f>SUM(F125:F128)</f>
        <v>0</v>
      </c>
      <c r="G124" s="52">
        <f>SUM(G125:G128)</f>
        <v>0</v>
      </c>
      <c r="H124" s="41">
        <f>SUM(H125:H128)</f>
        <v>0</v>
      </c>
      <c r="I124" s="20">
        <f>SUM(I125:I128)</f>
        <v>0</v>
      </c>
      <c r="J124" s="20">
        <f>SUM(J125:J128)</f>
        <v>0</v>
      </c>
      <c r="K124" s="10"/>
    </row>
    <row r="125" spans="1:11" x14ac:dyDescent="0.25">
      <c r="A125" s="6">
        <v>107</v>
      </c>
      <c r="B125" s="21" t="s">
        <v>18</v>
      </c>
      <c r="C125" s="8">
        <f>SUM(D125:J125)</f>
        <v>0</v>
      </c>
      <c r="D125" s="19">
        <v>0</v>
      </c>
      <c r="E125" s="13">
        <v>0</v>
      </c>
      <c r="F125" s="20">
        <v>0</v>
      </c>
      <c r="G125" s="52">
        <v>0</v>
      </c>
      <c r="H125" s="41">
        <v>0</v>
      </c>
      <c r="I125" s="20">
        <v>0</v>
      </c>
      <c r="J125" s="20">
        <v>0</v>
      </c>
      <c r="K125" s="10" t="s">
        <v>26</v>
      </c>
    </row>
    <row r="126" spans="1:11" x14ac:dyDescent="0.25">
      <c r="A126" s="6">
        <v>108</v>
      </c>
      <c r="B126" s="21" t="s">
        <v>19</v>
      </c>
      <c r="C126" s="8">
        <f>SUM(D126:J126)</f>
        <v>0</v>
      </c>
      <c r="D126" s="19">
        <v>0</v>
      </c>
      <c r="E126" s="19">
        <v>0</v>
      </c>
      <c r="F126" s="20">
        <v>0</v>
      </c>
      <c r="G126" s="52">
        <v>0</v>
      </c>
      <c r="H126" s="41">
        <v>0</v>
      </c>
      <c r="I126" s="20">
        <v>0</v>
      </c>
      <c r="J126" s="20">
        <v>0</v>
      </c>
      <c r="K126" s="10" t="s">
        <v>26</v>
      </c>
    </row>
    <row r="127" spans="1:11" x14ac:dyDescent="0.25">
      <c r="A127" s="6">
        <v>109</v>
      </c>
      <c r="B127" s="21" t="s">
        <v>20</v>
      </c>
      <c r="C127" s="8">
        <f>SUM(D127:J127)</f>
        <v>0</v>
      </c>
      <c r="D127" s="19">
        <v>0</v>
      </c>
      <c r="E127" s="19">
        <v>0</v>
      </c>
      <c r="F127" s="20">
        <v>0</v>
      </c>
      <c r="G127" s="52">
        <v>0</v>
      </c>
      <c r="H127" s="41">
        <v>0</v>
      </c>
      <c r="I127" s="20">
        <v>0</v>
      </c>
      <c r="J127" s="20">
        <v>0</v>
      </c>
      <c r="K127" s="10" t="s">
        <v>26</v>
      </c>
    </row>
    <row r="128" spans="1:11" x14ac:dyDescent="0.25">
      <c r="A128" s="6">
        <v>110</v>
      </c>
      <c r="B128" s="21" t="s">
        <v>21</v>
      </c>
      <c r="C128" s="8">
        <f>SUM(D128:J128)</f>
        <v>0</v>
      </c>
      <c r="D128" s="19">
        <v>0</v>
      </c>
      <c r="E128" s="19">
        <v>0</v>
      </c>
      <c r="F128" s="20">
        <v>0</v>
      </c>
      <c r="G128" s="52">
        <v>0</v>
      </c>
      <c r="H128" s="41">
        <v>0</v>
      </c>
      <c r="I128" s="20">
        <v>0</v>
      </c>
      <c r="J128" s="20">
        <v>0</v>
      </c>
      <c r="K128" s="10" t="s">
        <v>26</v>
      </c>
    </row>
    <row r="129" spans="1:11" ht="108" x14ac:dyDescent="0.25">
      <c r="A129" s="23">
        <v>111</v>
      </c>
      <c r="B129" s="21" t="s">
        <v>64</v>
      </c>
      <c r="C129" s="8">
        <f t="shared" ref="C129:J129" si="60">SUM(C130:C133)</f>
        <v>2150</v>
      </c>
      <c r="D129" s="19">
        <f t="shared" si="60"/>
        <v>0</v>
      </c>
      <c r="E129" s="22">
        <v>2150</v>
      </c>
      <c r="F129" s="20">
        <f t="shared" si="60"/>
        <v>0</v>
      </c>
      <c r="G129" s="52">
        <f t="shared" si="60"/>
        <v>0</v>
      </c>
      <c r="H129" s="41">
        <f t="shared" si="60"/>
        <v>0</v>
      </c>
      <c r="I129" s="20">
        <f t="shared" si="60"/>
        <v>0</v>
      </c>
      <c r="J129" s="20">
        <f t="shared" si="60"/>
        <v>0</v>
      </c>
      <c r="K129" s="10"/>
    </row>
    <row r="130" spans="1:11" x14ac:dyDescent="0.25">
      <c r="A130" s="23">
        <v>112</v>
      </c>
      <c r="B130" s="21" t="s">
        <v>18</v>
      </c>
      <c r="C130" s="8">
        <f>SUM(D130:J130)</f>
        <v>2150</v>
      </c>
      <c r="D130" s="19">
        <v>0</v>
      </c>
      <c r="E130" s="22">
        <v>2150</v>
      </c>
      <c r="F130" s="20">
        <v>0</v>
      </c>
      <c r="G130" s="52">
        <v>0</v>
      </c>
      <c r="H130" s="41">
        <v>0</v>
      </c>
      <c r="I130" s="20">
        <v>0</v>
      </c>
      <c r="J130" s="20">
        <v>0</v>
      </c>
      <c r="K130" s="10" t="s">
        <v>26</v>
      </c>
    </row>
    <row r="131" spans="1:11" x14ac:dyDescent="0.25">
      <c r="A131" s="23">
        <v>113</v>
      </c>
      <c r="B131" s="21" t="s">
        <v>19</v>
      </c>
      <c r="C131" s="8">
        <f>SUM(D131:J131)</f>
        <v>0</v>
      </c>
      <c r="D131" s="19">
        <v>0</v>
      </c>
      <c r="E131" s="19">
        <v>0</v>
      </c>
      <c r="F131" s="20">
        <v>0</v>
      </c>
      <c r="G131" s="52">
        <v>0</v>
      </c>
      <c r="H131" s="41">
        <v>0</v>
      </c>
      <c r="I131" s="20">
        <v>0</v>
      </c>
      <c r="J131" s="20">
        <v>0</v>
      </c>
      <c r="K131" s="10" t="s">
        <v>26</v>
      </c>
    </row>
    <row r="132" spans="1:11" x14ac:dyDescent="0.25">
      <c r="A132" s="6">
        <v>114</v>
      </c>
      <c r="B132" s="21" t="s">
        <v>20</v>
      </c>
      <c r="C132" s="8">
        <f>SUM(D132:J132)</f>
        <v>0</v>
      </c>
      <c r="D132" s="19">
        <v>0</v>
      </c>
      <c r="E132" s="19">
        <v>0</v>
      </c>
      <c r="F132" s="20">
        <v>0</v>
      </c>
      <c r="G132" s="52">
        <v>0</v>
      </c>
      <c r="H132" s="41">
        <v>0</v>
      </c>
      <c r="I132" s="20">
        <v>0</v>
      </c>
      <c r="J132" s="20">
        <v>0</v>
      </c>
      <c r="K132" s="10" t="s">
        <v>26</v>
      </c>
    </row>
    <row r="133" spans="1:11" x14ac:dyDescent="0.25">
      <c r="A133" s="6">
        <v>115</v>
      </c>
      <c r="B133" s="21" t="s">
        <v>21</v>
      </c>
      <c r="C133" s="8">
        <f>SUM(D133:J133)</f>
        <v>0</v>
      </c>
      <c r="D133" s="24">
        <v>0</v>
      </c>
      <c r="E133" s="24">
        <v>0</v>
      </c>
      <c r="F133" s="25">
        <v>0</v>
      </c>
      <c r="G133" s="53">
        <v>0</v>
      </c>
      <c r="H133" s="25">
        <v>0</v>
      </c>
      <c r="I133" s="25">
        <v>0</v>
      </c>
      <c r="J133" s="25">
        <v>0</v>
      </c>
      <c r="K133" s="10" t="s">
        <v>26</v>
      </c>
    </row>
    <row r="134" spans="1:11" ht="15" customHeight="1" x14ac:dyDescent="0.25">
      <c r="A134" s="59">
        <v>116</v>
      </c>
      <c r="B134" s="78" t="s">
        <v>65</v>
      </c>
      <c r="C134" s="67">
        <f>SUM(C137:C140)</f>
        <v>0</v>
      </c>
      <c r="D134" s="68">
        <f>SUM(D137:D140)</f>
        <v>0</v>
      </c>
      <c r="E134" s="68">
        <f>SUM(E137:E140)</f>
        <v>0</v>
      </c>
      <c r="F134" s="67">
        <f>SUM(F137:F140)</f>
        <v>0</v>
      </c>
      <c r="G134" s="69">
        <f t="shared" ref="G134:H134" si="61">SUM(G137:G140)</f>
        <v>0</v>
      </c>
      <c r="H134" s="67">
        <f t="shared" si="61"/>
        <v>0</v>
      </c>
      <c r="I134" s="67">
        <f t="shared" ref="I134:J134" si="62">SUM(I137:I140)</f>
        <v>0</v>
      </c>
      <c r="J134" s="67">
        <f t="shared" si="62"/>
        <v>0</v>
      </c>
      <c r="K134" s="89">
        <v>9.1</v>
      </c>
    </row>
    <row r="135" spans="1:11" ht="15" customHeight="1" x14ac:dyDescent="0.25">
      <c r="A135" s="60"/>
      <c r="B135" s="81"/>
      <c r="C135" s="67"/>
      <c r="D135" s="68"/>
      <c r="E135" s="68"/>
      <c r="F135" s="67"/>
      <c r="G135" s="69"/>
      <c r="H135" s="67"/>
      <c r="I135" s="67"/>
      <c r="J135" s="67"/>
      <c r="K135" s="89"/>
    </row>
    <row r="136" spans="1:11" ht="16.5" customHeight="1" x14ac:dyDescent="0.25">
      <c r="A136" s="61"/>
      <c r="B136" s="79"/>
      <c r="C136" s="67"/>
      <c r="D136" s="68"/>
      <c r="E136" s="68"/>
      <c r="F136" s="67"/>
      <c r="G136" s="69"/>
      <c r="H136" s="67"/>
      <c r="I136" s="67"/>
      <c r="J136" s="67"/>
      <c r="K136" s="89"/>
    </row>
    <row r="137" spans="1:11" x14ac:dyDescent="0.25">
      <c r="A137" s="6">
        <v>117</v>
      </c>
      <c r="B137" s="7" t="s">
        <v>18</v>
      </c>
      <c r="C137" s="8">
        <v>0</v>
      </c>
      <c r="D137" s="13">
        <v>0</v>
      </c>
      <c r="E137" s="13">
        <v>0</v>
      </c>
      <c r="F137" s="8">
        <v>0</v>
      </c>
      <c r="G137" s="50">
        <v>0</v>
      </c>
      <c r="H137" s="43">
        <v>0</v>
      </c>
      <c r="I137" s="8">
        <v>0</v>
      </c>
      <c r="J137" s="8">
        <v>0</v>
      </c>
      <c r="K137" s="10" t="s">
        <v>26</v>
      </c>
    </row>
    <row r="138" spans="1:11" x14ac:dyDescent="0.25">
      <c r="A138" s="6">
        <v>118</v>
      </c>
      <c r="B138" s="7" t="s">
        <v>19</v>
      </c>
      <c r="C138" s="8">
        <f>SUM(D138:J138)</f>
        <v>0</v>
      </c>
      <c r="D138" s="13">
        <v>0</v>
      </c>
      <c r="E138" s="13">
        <v>0</v>
      </c>
      <c r="F138" s="8">
        <v>0</v>
      </c>
      <c r="G138" s="50">
        <v>0</v>
      </c>
      <c r="H138" s="43">
        <v>0</v>
      </c>
      <c r="I138" s="8">
        <v>0</v>
      </c>
      <c r="J138" s="8">
        <v>0</v>
      </c>
      <c r="K138" s="10" t="s">
        <v>26</v>
      </c>
    </row>
    <row r="139" spans="1:11" x14ac:dyDescent="0.25">
      <c r="A139" s="6">
        <v>119</v>
      </c>
      <c r="B139" s="7" t="s">
        <v>20</v>
      </c>
      <c r="C139" s="8">
        <v>0</v>
      </c>
      <c r="D139" s="13">
        <v>0</v>
      </c>
      <c r="E139" s="13">
        <v>0</v>
      </c>
      <c r="F139" s="8">
        <v>0</v>
      </c>
      <c r="G139" s="50">
        <v>0</v>
      </c>
      <c r="H139" s="43">
        <v>0</v>
      </c>
      <c r="I139" s="8">
        <v>0</v>
      </c>
      <c r="J139" s="8">
        <v>0</v>
      </c>
      <c r="K139" s="10" t="s">
        <v>26</v>
      </c>
    </row>
    <row r="140" spans="1:11" x14ac:dyDescent="0.25">
      <c r="A140" s="6">
        <v>120</v>
      </c>
      <c r="B140" s="7" t="s">
        <v>21</v>
      </c>
      <c r="C140" s="8">
        <f>SUM(D140:J140)</f>
        <v>0</v>
      </c>
      <c r="D140" s="13">
        <v>0</v>
      </c>
      <c r="E140" s="13">
        <v>0</v>
      </c>
      <c r="F140" s="8">
        <v>0</v>
      </c>
      <c r="G140" s="50">
        <v>0</v>
      </c>
      <c r="H140" s="43">
        <v>0</v>
      </c>
      <c r="I140" s="8">
        <v>0</v>
      </c>
      <c r="J140" s="8">
        <v>0</v>
      </c>
      <c r="K140" s="10" t="s">
        <v>26</v>
      </c>
    </row>
    <row r="141" spans="1:11" ht="54" x14ac:dyDescent="0.25">
      <c r="A141" s="6">
        <v>121</v>
      </c>
      <c r="B141" s="7" t="s">
        <v>93</v>
      </c>
      <c r="C141" s="8">
        <f>SUM(C142:C145)</f>
        <v>50000</v>
      </c>
      <c r="D141" s="13">
        <f t="shared" ref="D141:J141" si="63">SUM(D142:D145)</f>
        <v>0</v>
      </c>
      <c r="E141" s="13">
        <f t="shared" si="63"/>
        <v>0</v>
      </c>
      <c r="F141" s="8">
        <f t="shared" si="63"/>
        <v>0</v>
      </c>
      <c r="G141" s="50">
        <f t="shared" si="63"/>
        <v>0</v>
      </c>
      <c r="H141" s="43">
        <f t="shared" si="63"/>
        <v>0</v>
      </c>
      <c r="I141" s="8">
        <f t="shared" si="63"/>
        <v>0</v>
      </c>
      <c r="J141" s="8">
        <f t="shared" si="63"/>
        <v>50000</v>
      </c>
      <c r="K141" s="9">
        <v>9.1</v>
      </c>
    </row>
    <row r="142" spans="1:11" x14ac:dyDescent="0.25">
      <c r="A142" s="6">
        <v>122</v>
      </c>
      <c r="B142" s="21" t="s">
        <v>18</v>
      </c>
      <c r="C142" s="8">
        <f>SUM(D142:J142)</f>
        <v>45000</v>
      </c>
      <c r="D142" s="19">
        <v>0</v>
      </c>
      <c r="E142" s="19">
        <v>0</v>
      </c>
      <c r="F142" s="20">
        <v>0</v>
      </c>
      <c r="G142" s="52">
        <v>0</v>
      </c>
      <c r="H142" s="41">
        <v>0</v>
      </c>
      <c r="I142" s="20">
        <v>0</v>
      </c>
      <c r="J142" s="20">
        <v>45000</v>
      </c>
      <c r="K142" s="10"/>
    </row>
    <row r="143" spans="1:11" x14ac:dyDescent="0.25">
      <c r="A143" s="23">
        <v>123</v>
      </c>
      <c r="B143" s="21" t="s">
        <v>19</v>
      </c>
      <c r="C143" s="8">
        <f>SUM(D143:J143)</f>
        <v>0</v>
      </c>
      <c r="D143" s="19">
        <v>0</v>
      </c>
      <c r="E143" s="19">
        <v>0</v>
      </c>
      <c r="F143" s="20">
        <v>0</v>
      </c>
      <c r="G143" s="52">
        <v>0</v>
      </c>
      <c r="H143" s="41">
        <v>0</v>
      </c>
      <c r="I143" s="20">
        <v>0</v>
      </c>
      <c r="J143" s="20">
        <v>0</v>
      </c>
      <c r="K143" s="10"/>
    </row>
    <row r="144" spans="1:11" x14ac:dyDescent="0.25">
      <c r="A144" s="23">
        <v>124</v>
      </c>
      <c r="B144" s="21" t="s">
        <v>20</v>
      </c>
      <c r="C144" s="8">
        <f>SUM(D144:J144)</f>
        <v>5000</v>
      </c>
      <c r="D144" s="19">
        <v>0</v>
      </c>
      <c r="E144" s="19">
        <v>0</v>
      </c>
      <c r="F144" s="20">
        <v>0</v>
      </c>
      <c r="G144" s="52">
        <v>0</v>
      </c>
      <c r="H144" s="41">
        <v>0</v>
      </c>
      <c r="I144" s="20">
        <v>0</v>
      </c>
      <c r="J144" s="20">
        <v>5000</v>
      </c>
      <c r="K144" s="10"/>
    </row>
    <row r="145" spans="1:11" x14ac:dyDescent="0.25">
      <c r="A145" s="23">
        <v>125</v>
      </c>
      <c r="B145" s="21" t="s">
        <v>21</v>
      </c>
      <c r="C145" s="8">
        <f>SUM(D145:J145)</f>
        <v>0</v>
      </c>
      <c r="D145" s="19">
        <v>0</v>
      </c>
      <c r="E145" s="19">
        <v>0</v>
      </c>
      <c r="F145" s="20">
        <v>0</v>
      </c>
      <c r="G145" s="52">
        <v>0</v>
      </c>
      <c r="H145" s="41">
        <v>0</v>
      </c>
      <c r="I145" s="20">
        <v>0</v>
      </c>
      <c r="J145" s="20">
        <v>0</v>
      </c>
      <c r="K145" s="10"/>
    </row>
    <row r="146" spans="1:11" ht="21.75" customHeight="1" x14ac:dyDescent="0.25">
      <c r="A146" s="6">
        <v>126</v>
      </c>
      <c r="B146" s="75" t="s">
        <v>31</v>
      </c>
      <c r="C146" s="75"/>
      <c r="D146" s="75"/>
      <c r="E146" s="75"/>
      <c r="F146" s="75"/>
      <c r="G146" s="75"/>
      <c r="H146" s="75"/>
      <c r="I146" s="75"/>
      <c r="J146" s="75"/>
      <c r="K146" s="75"/>
    </row>
    <row r="147" spans="1:11" ht="27" x14ac:dyDescent="0.25">
      <c r="A147" s="6">
        <v>127</v>
      </c>
      <c r="B147" s="7" t="s">
        <v>39</v>
      </c>
      <c r="C147" s="8">
        <f>SUM(C148:C151)</f>
        <v>2183.1999999999998</v>
      </c>
      <c r="D147" s="13">
        <f>SUM(D148:D151)</f>
        <v>545.29999999999995</v>
      </c>
      <c r="E147" s="13">
        <f>SUM(E148:E151)</f>
        <v>110</v>
      </c>
      <c r="F147" s="8">
        <f>SUM(F148:F151)</f>
        <v>458.29999999999995</v>
      </c>
      <c r="G147" s="50">
        <f t="shared" ref="G147:J147" si="64">SUM(G148:G151)</f>
        <v>10</v>
      </c>
      <c r="H147" s="43">
        <f t="shared" si="64"/>
        <v>353.2</v>
      </c>
      <c r="I147" s="8">
        <f t="shared" si="64"/>
        <v>110</v>
      </c>
      <c r="J147" s="8">
        <f t="shared" si="64"/>
        <v>596.4</v>
      </c>
      <c r="K147" s="10" t="s">
        <v>17</v>
      </c>
    </row>
    <row r="148" spans="1:11" x14ac:dyDescent="0.25">
      <c r="A148" s="6">
        <v>128</v>
      </c>
      <c r="B148" s="7" t="s">
        <v>18</v>
      </c>
      <c r="C148" s="8">
        <f>SUM(C154,C160)</f>
        <v>1416.3</v>
      </c>
      <c r="D148" s="13">
        <f>SUM(D154,D160)</f>
        <v>286.7</v>
      </c>
      <c r="E148" s="13">
        <f t="shared" ref="E148:J148" si="65">SUM(E154,E160)</f>
        <v>100</v>
      </c>
      <c r="F148" s="8">
        <f t="shared" si="65"/>
        <v>243.2</v>
      </c>
      <c r="G148" s="50">
        <f t="shared" si="65"/>
        <v>0</v>
      </c>
      <c r="H148" s="43">
        <f t="shared" si="65"/>
        <v>343.2</v>
      </c>
      <c r="I148" s="8">
        <f t="shared" si="65"/>
        <v>100</v>
      </c>
      <c r="J148" s="8">
        <f t="shared" si="65"/>
        <v>343.2</v>
      </c>
      <c r="K148" s="10"/>
    </row>
    <row r="149" spans="1:11" x14ac:dyDescent="0.25">
      <c r="A149" s="6">
        <v>129</v>
      </c>
      <c r="B149" s="7" t="s">
        <v>19</v>
      </c>
      <c r="C149" s="8">
        <f>SUM(C155,C161)</f>
        <v>0</v>
      </c>
      <c r="D149" s="13">
        <f t="shared" ref="D149:J150" si="66">SUM(D155,D161)</f>
        <v>0</v>
      </c>
      <c r="E149" s="13">
        <f t="shared" si="66"/>
        <v>0</v>
      </c>
      <c r="F149" s="8">
        <f t="shared" si="66"/>
        <v>0</v>
      </c>
      <c r="G149" s="50">
        <f t="shared" si="66"/>
        <v>0</v>
      </c>
      <c r="H149" s="43">
        <f t="shared" si="66"/>
        <v>0</v>
      </c>
      <c r="I149" s="8">
        <f t="shared" si="66"/>
        <v>0</v>
      </c>
      <c r="J149" s="8">
        <f t="shared" si="66"/>
        <v>0</v>
      </c>
      <c r="K149" s="10" t="s">
        <v>17</v>
      </c>
    </row>
    <row r="150" spans="1:11" x14ac:dyDescent="0.25">
      <c r="A150" s="6">
        <v>130</v>
      </c>
      <c r="B150" s="7" t="s">
        <v>20</v>
      </c>
      <c r="C150" s="8">
        <f>SUM(C156,C162)</f>
        <v>696.9</v>
      </c>
      <c r="D150" s="13">
        <f t="shared" si="66"/>
        <v>248.6</v>
      </c>
      <c r="E150" s="13">
        <f t="shared" si="66"/>
        <v>0</v>
      </c>
      <c r="F150" s="8">
        <f t="shared" si="66"/>
        <v>205.1</v>
      </c>
      <c r="G150" s="50">
        <f t="shared" si="66"/>
        <v>0</v>
      </c>
      <c r="H150" s="43">
        <f t="shared" si="66"/>
        <v>0</v>
      </c>
      <c r="I150" s="8">
        <f t="shared" si="66"/>
        <v>0</v>
      </c>
      <c r="J150" s="8">
        <f t="shared" si="66"/>
        <v>243.2</v>
      </c>
      <c r="K150" s="10" t="s">
        <v>17</v>
      </c>
    </row>
    <row r="151" spans="1:11" x14ac:dyDescent="0.25">
      <c r="A151" s="6">
        <v>131</v>
      </c>
      <c r="B151" s="7" t="s">
        <v>21</v>
      </c>
      <c r="C151" s="8">
        <f>SUM(C157,C163)</f>
        <v>70</v>
      </c>
      <c r="D151" s="13">
        <f t="shared" ref="D151:J151" si="67">SUM(D157,D163)</f>
        <v>10</v>
      </c>
      <c r="E151" s="13">
        <f t="shared" si="67"/>
        <v>10</v>
      </c>
      <c r="F151" s="8">
        <f t="shared" si="67"/>
        <v>10</v>
      </c>
      <c r="G151" s="50">
        <f t="shared" si="67"/>
        <v>10</v>
      </c>
      <c r="H151" s="43">
        <f t="shared" si="67"/>
        <v>10</v>
      </c>
      <c r="I151" s="8">
        <f t="shared" si="67"/>
        <v>10</v>
      </c>
      <c r="J151" s="8">
        <f t="shared" si="67"/>
        <v>10</v>
      </c>
      <c r="K151" s="10" t="s">
        <v>17</v>
      </c>
    </row>
    <row r="152" spans="1:11" ht="15" customHeight="1" x14ac:dyDescent="0.25">
      <c r="A152" s="59">
        <v>132</v>
      </c>
      <c r="B152" s="78" t="s">
        <v>76</v>
      </c>
      <c r="C152" s="67">
        <f>SUM(C154:C157)</f>
        <v>1669.6999999999998</v>
      </c>
      <c r="D152" s="68">
        <f t="shared" ref="D152:J152" si="68">SUM(D154:D157)</f>
        <v>491.79999999999995</v>
      </c>
      <c r="E152" s="68">
        <f t="shared" si="68"/>
        <v>0</v>
      </c>
      <c r="F152" s="67">
        <f t="shared" si="68"/>
        <v>448.29999999999995</v>
      </c>
      <c r="G152" s="69">
        <f t="shared" si="68"/>
        <v>0</v>
      </c>
      <c r="H152" s="67">
        <f t="shared" si="68"/>
        <v>243.2</v>
      </c>
      <c r="I152" s="67">
        <f t="shared" si="68"/>
        <v>0</v>
      </c>
      <c r="J152" s="67">
        <f t="shared" si="68"/>
        <v>486.4</v>
      </c>
      <c r="K152" s="75">
        <v>5.6</v>
      </c>
    </row>
    <row r="153" spans="1:11" ht="87" customHeight="1" x14ac:dyDescent="0.25">
      <c r="A153" s="61"/>
      <c r="B153" s="79"/>
      <c r="C153" s="67"/>
      <c r="D153" s="68"/>
      <c r="E153" s="68"/>
      <c r="F153" s="67"/>
      <c r="G153" s="69"/>
      <c r="H153" s="67"/>
      <c r="I153" s="67"/>
      <c r="J153" s="67"/>
      <c r="K153" s="75"/>
    </row>
    <row r="154" spans="1:11" x14ac:dyDescent="0.25">
      <c r="A154" s="26">
        <v>133</v>
      </c>
      <c r="B154" s="7" t="s">
        <v>18</v>
      </c>
      <c r="C154" s="8">
        <f>SUM(D154:J154)</f>
        <v>972.8</v>
      </c>
      <c r="D154" s="13">
        <v>243.2</v>
      </c>
      <c r="E154" s="13">
        <v>0</v>
      </c>
      <c r="F154" s="8">
        <v>243.2</v>
      </c>
      <c r="G154" s="50">
        <v>0</v>
      </c>
      <c r="H154" s="43">
        <v>243.2</v>
      </c>
      <c r="I154" s="8">
        <v>0</v>
      </c>
      <c r="J154" s="8">
        <v>243.2</v>
      </c>
      <c r="K154" s="10" t="s">
        <v>26</v>
      </c>
    </row>
    <row r="155" spans="1:11" x14ac:dyDescent="0.25">
      <c r="A155" s="6">
        <v>134</v>
      </c>
      <c r="B155" s="7" t="s">
        <v>19</v>
      </c>
      <c r="C155" s="8">
        <f>SUM(D155:J155)</f>
        <v>0</v>
      </c>
      <c r="D155" s="13">
        <v>0</v>
      </c>
      <c r="E155" s="13">
        <v>0</v>
      </c>
      <c r="F155" s="8">
        <v>0</v>
      </c>
      <c r="G155" s="50">
        <v>0</v>
      </c>
      <c r="H155" s="43">
        <v>0</v>
      </c>
      <c r="I155" s="8">
        <v>0</v>
      </c>
      <c r="J155" s="8">
        <v>0</v>
      </c>
      <c r="K155" s="10" t="s">
        <v>26</v>
      </c>
    </row>
    <row r="156" spans="1:11" x14ac:dyDescent="0.25">
      <c r="A156" s="6">
        <v>135</v>
      </c>
      <c r="B156" s="7" t="s">
        <v>20</v>
      </c>
      <c r="C156" s="8">
        <f>SUM(D156:J156)</f>
        <v>696.9</v>
      </c>
      <c r="D156" s="13">
        <v>248.6</v>
      </c>
      <c r="E156" s="13">
        <v>0</v>
      </c>
      <c r="F156" s="8">
        <v>205.1</v>
      </c>
      <c r="G156" s="50">
        <v>0</v>
      </c>
      <c r="H156" s="43">
        <v>0</v>
      </c>
      <c r="I156" s="8">
        <v>0</v>
      </c>
      <c r="J156" s="8">
        <v>243.2</v>
      </c>
      <c r="K156" s="10" t="s">
        <v>26</v>
      </c>
    </row>
    <row r="157" spans="1:11" x14ac:dyDescent="0.25">
      <c r="A157" s="6">
        <v>136</v>
      </c>
      <c r="B157" s="7" t="s">
        <v>21</v>
      </c>
      <c r="C157" s="8">
        <f>SUM(D157:J157)</f>
        <v>0</v>
      </c>
      <c r="D157" s="13">
        <v>0</v>
      </c>
      <c r="E157" s="13">
        <v>0</v>
      </c>
      <c r="F157" s="8">
        <v>0</v>
      </c>
      <c r="G157" s="50">
        <v>0</v>
      </c>
      <c r="H157" s="43">
        <v>0</v>
      </c>
      <c r="I157" s="8">
        <v>0</v>
      </c>
      <c r="J157" s="8">
        <v>0</v>
      </c>
      <c r="K157" s="10" t="s">
        <v>26</v>
      </c>
    </row>
    <row r="158" spans="1:11" x14ac:dyDescent="0.25">
      <c r="A158" s="59">
        <v>137</v>
      </c>
      <c r="B158" s="78" t="s">
        <v>77</v>
      </c>
      <c r="C158" s="67">
        <f>SUM(C160:C163)</f>
        <v>513.5</v>
      </c>
      <c r="D158" s="68">
        <f t="shared" ref="D158:J158" si="69">SUM(D160:D163)</f>
        <v>53.5</v>
      </c>
      <c r="E158" s="68">
        <f t="shared" si="69"/>
        <v>110</v>
      </c>
      <c r="F158" s="67">
        <f t="shared" si="69"/>
        <v>10</v>
      </c>
      <c r="G158" s="69">
        <f t="shared" si="69"/>
        <v>10</v>
      </c>
      <c r="H158" s="67">
        <f t="shared" si="69"/>
        <v>110</v>
      </c>
      <c r="I158" s="67">
        <f t="shared" si="69"/>
        <v>110</v>
      </c>
      <c r="J158" s="67">
        <f t="shared" si="69"/>
        <v>110</v>
      </c>
      <c r="K158" s="75">
        <v>6</v>
      </c>
    </row>
    <row r="159" spans="1:11" ht="44.25" customHeight="1" x14ac:dyDescent="0.25">
      <c r="A159" s="61"/>
      <c r="B159" s="79"/>
      <c r="C159" s="67"/>
      <c r="D159" s="68"/>
      <c r="E159" s="68"/>
      <c r="F159" s="67"/>
      <c r="G159" s="69"/>
      <c r="H159" s="67"/>
      <c r="I159" s="67"/>
      <c r="J159" s="67"/>
      <c r="K159" s="75"/>
    </row>
    <row r="160" spans="1:11" x14ac:dyDescent="0.25">
      <c r="A160" s="6">
        <v>138</v>
      </c>
      <c r="B160" s="7" t="s">
        <v>18</v>
      </c>
      <c r="C160" s="8">
        <f>SUM(D160:J160)</f>
        <v>443.5</v>
      </c>
      <c r="D160" s="13">
        <v>43.5</v>
      </c>
      <c r="E160" s="13">
        <v>100</v>
      </c>
      <c r="F160" s="8">
        <v>0</v>
      </c>
      <c r="G160" s="50">
        <v>0</v>
      </c>
      <c r="H160" s="43">
        <v>100</v>
      </c>
      <c r="I160" s="8">
        <v>100</v>
      </c>
      <c r="J160" s="8">
        <v>100</v>
      </c>
      <c r="K160" s="10" t="s">
        <v>26</v>
      </c>
    </row>
    <row r="161" spans="1:11" x14ac:dyDescent="0.25">
      <c r="A161" s="6">
        <v>139</v>
      </c>
      <c r="B161" s="7" t="s">
        <v>19</v>
      </c>
      <c r="C161" s="8">
        <f>SUM(D161:J161)</f>
        <v>0</v>
      </c>
      <c r="D161" s="13">
        <v>0</v>
      </c>
      <c r="E161" s="13">
        <v>0</v>
      </c>
      <c r="F161" s="8">
        <v>0</v>
      </c>
      <c r="G161" s="50">
        <v>0</v>
      </c>
      <c r="H161" s="43">
        <v>0</v>
      </c>
      <c r="I161" s="8">
        <v>0</v>
      </c>
      <c r="J161" s="8">
        <v>0</v>
      </c>
      <c r="K161" s="10" t="s">
        <v>26</v>
      </c>
    </row>
    <row r="162" spans="1:11" x14ac:dyDescent="0.25">
      <c r="A162" s="6">
        <v>140</v>
      </c>
      <c r="B162" s="7" t="s">
        <v>20</v>
      </c>
      <c r="C162" s="8">
        <f>SUM(D162:J162)</f>
        <v>0</v>
      </c>
      <c r="D162" s="13">
        <v>0</v>
      </c>
      <c r="E162" s="13">
        <v>0</v>
      </c>
      <c r="F162" s="8">
        <v>0</v>
      </c>
      <c r="G162" s="50">
        <v>0</v>
      </c>
      <c r="H162" s="43">
        <v>0</v>
      </c>
      <c r="I162" s="8">
        <v>0</v>
      </c>
      <c r="J162" s="8">
        <v>0</v>
      </c>
      <c r="K162" s="10" t="s">
        <v>26</v>
      </c>
    </row>
    <row r="163" spans="1:11" x14ac:dyDescent="0.25">
      <c r="A163" s="6">
        <v>141</v>
      </c>
      <c r="B163" s="7" t="s">
        <v>21</v>
      </c>
      <c r="C163" s="8">
        <f>SUM(D163:J163)</f>
        <v>70</v>
      </c>
      <c r="D163" s="13">
        <v>10</v>
      </c>
      <c r="E163" s="13">
        <v>10</v>
      </c>
      <c r="F163" s="8">
        <v>10</v>
      </c>
      <c r="G163" s="50">
        <v>10</v>
      </c>
      <c r="H163" s="43">
        <v>10</v>
      </c>
      <c r="I163" s="8">
        <v>10</v>
      </c>
      <c r="J163" s="8">
        <v>10</v>
      </c>
      <c r="K163" s="10" t="s">
        <v>26</v>
      </c>
    </row>
    <row r="164" spans="1:11" x14ac:dyDescent="0.25">
      <c r="A164" s="6">
        <v>142</v>
      </c>
      <c r="B164" s="75" t="s">
        <v>32</v>
      </c>
      <c r="C164" s="75"/>
      <c r="D164" s="75"/>
      <c r="E164" s="75"/>
      <c r="F164" s="75"/>
      <c r="G164" s="75"/>
      <c r="H164" s="75"/>
      <c r="I164" s="75"/>
      <c r="J164" s="75"/>
      <c r="K164" s="75"/>
    </row>
    <row r="165" spans="1:11" ht="40.5" x14ac:dyDescent="0.25">
      <c r="A165" s="6">
        <v>143</v>
      </c>
      <c r="B165" s="7" t="s">
        <v>41</v>
      </c>
      <c r="C165" s="8">
        <f>SUM(C166:C169)</f>
        <v>0</v>
      </c>
      <c r="D165" s="13">
        <f t="shared" ref="D165:J165" si="70">SUM(D166:D169)</f>
        <v>0</v>
      </c>
      <c r="E165" s="13">
        <f t="shared" si="70"/>
        <v>0</v>
      </c>
      <c r="F165" s="8">
        <f t="shared" si="70"/>
        <v>0</v>
      </c>
      <c r="G165" s="50">
        <f t="shared" si="70"/>
        <v>0</v>
      </c>
      <c r="H165" s="43">
        <f t="shared" si="70"/>
        <v>0</v>
      </c>
      <c r="I165" s="8">
        <f t="shared" si="70"/>
        <v>0</v>
      </c>
      <c r="J165" s="8">
        <f t="shared" si="70"/>
        <v>0</v>
      </c>
      <c r="K165" s="10" t="s">
        <v>26</v>
      </c>
    </row>
    <row r="166" spans="1:11" x14ac:dyDescent="0.25">
      <c r="A166" s="6">
        <v>144</v>
      </c>
      <c r="B166" s="7" t="s">
        <v>18</v>
      </c>
      <c r="C166" s="8">
        <f>SUM(D166:J166)</f>
        <v>0</v>
      </c>
      <c r="D166" s="13">
        <v>0</v>
      </c>
      <c r="E166" s="13">
        <v>0</v>
      </c>
      <c r="F166" s="8">
        <v>0</v>
      </c>
      <c r="G166" s="50">
        <v>0</v>
      </c>
      <c r="H166" s="43">
        <v>0</v>
      </c>
      <c r="I166" s="8">
        <v>0</v>
      </c>
      <c r="J166" s="8">
        <v>0</v>
      </c>
      <c r="K166" s="10" t="s">
        <v>26</v>
      </c>
    </row>
    <row r="167" spans="1:11" x14ac:dyDescent="0.25">
      <c r="A167" s="6">
        <v>145</v>
      </c>
      <c r="B167" s="7" t="s">
        <v>19</v>
      </c>
      <c r="C167" s="8">
        <f>SUM(D167:J167)</f>
        <v>0</v>
      </c>
      <c r="D167" s="13">
        <v>0</v>
      </c>
      <c r="E167" s="13">
        <v>0</v>
      </c>
      <c r="F167" s="8">
        <v>0</v>
      </c>
      <c r="G167" s="50">
        <v>0</v>
      </c>
      <c r="H167" s="43">
        <v>0</v>
      </c>
      <c r="I167" s="8">
        <v>0</v>
      </c>
      <c r="J167" s="8">
        <v>0</v>
      </c>
      <c r="K167" s="10" t="s">
        <v>26</v>
      </c>
    </row>
    <row r="168" spans="1:11" x14ac:dyDescent="0.25">
      <c r="A168" s="6">
        <v>146</v>
      </c>
      <c r="B168" s="7" t="s">
        <v>20</v>
      </c>
      <c r="C168" s="8">
        <f>SUM(D168:J168)</f>
        <v>0</v>
      </c>
      <c r="D168" s="13">
        <v>0</v>
      </c>
      <c r="E168" s="13">
        <v>0</v>
      </c>
      <c r="F168" s="8">
        <v>0</v>
      </c>
      <c r="G168" s="50">
        <v>0</v>
      </c>
      <c r="H168" s="43">
        <v>0</v>
      </c>
      <c r="I168" s="8">
        <v>0</v>
      </c>
      <c r="J168" s="8">
        <v>0</v>
      </c>
      <c r="K168" s="10" t="s">
        <v>26</v>
      </c>
    </row>
    <row r="169" spans="1:11" x14ac:dyDescent="0.25">
      <c r="A169" s="6">
        <v>147</v>
      </c>
      <c r="B169" s="7" t="s">
        <v>21</v>
      </c>
      <c r="C169" s="8">
        <f>SUM(D169:J169)</f>
        <v>0</v>
      </c>
      <c r="D169" s="13">
        <v>0</v>
      </c>
      <c r="E169" s="13">
        <v>0</v>
      </c>
      <c r="F169" s="8">
        <v>0</v>
      </c>
      <c r="G169" s="50">
        <v>0</v>
      </c>
      <c r="H169" s="43">
        <v>0</v>
      </c>
      <c r="I169" s="8">
        <v>0</v>
      </c>
      <c r="J169" s="8">
        <v>0</v>
      </c>
      <c r="K169" s="10" t="s">
        <v>26</v>
      </c>
    </row>
    <row r="170" spans="1:11" ht="21.75" customHeight="1" x14ac:dyDescent="0.25">
      <c r="A170" s="6">
        <v>148</v>
      </c>
      <c r="B170" s="75" t="s">
        <v>66</v>
      </c>
      <c r="C170" s="75"/>
      <c r="D170" s="75"/>
      <c r="E170" s="75"/>
      <c r="F170" s="75"/>
      <c r="G170" s="75"/>
      <c r="H170" s="75"/>
      <c r="I170" s="75"/>
      <c r="J170" s="75"/>
      <c r="K170" s="75"/>
    </row>
    <row r="171" spans="1:11" ht="27" x14ac:dyDescent="0.25">
      <c r="A171" s="6">
        <v>149</v>
      </c>
      <c r="B171" s="7" t="s">
        <v>42</v>
      </c>
      <c r="C171" s="8">
        <f>SUM(C172:C175)</f>
        <v>2532.6</v>
      </c>
      <c r="D171" s="9">
        <f>SUM(D172:D175)</f>
        <v>393</v>
      </c>
      <c r="E171" s="9">
        <f>SUM(E172:E175)</f>
        <v>467</v>
      </c>
      <c r="F171" s="8">
        <f t="shared" ref="F171:J171" si="71">SUM(F172:F175)</f>
        <v>410</v>
      </c>
      <c r="G171" s="50">
        <f t="shared" si="71"/>
        <v>362.6</v>
      </c>
      <c r="H171" s="43">
        <f t="shared" si="71"/>
        <v>300</v>
      </c>
      <c r="I171" s="8">
        <f t="shared" si="71"/>
        <v>300</v>
      </c>
      <c r="J171" s="8">
        <f t="shared" si="71"/>
        <v>300</v>
      </c>
      <c r="K171" s="10" t="s">
        <v>17</v>
      </c>
    </row>
    <row r="172" spans="1:11" x14ac:dyDescent="0.25">
      <c r="A172" s="6">
        <v>150</v>
      </c>
      <c r="B172" s="7" t="s">
        <v>18</v>
      </c>
      <c r="C172" s="8">
        <f t="shared" ref="C172:J172" si="72">SUM(C178,C197)</f>
        <v>2056</v>
      </c>
      <c r="D172" s="9">
        <f t="shared" si="72"/>
        <v>271</v>
      </c>
      <c r="E172" s="9">
        <f t="shared" si="72"/>
        <v>285</v>
      </c>
      <c r="F172" s="8">
        <f t="shared" si="72"/>
        <v>300</v>
      </c>
      <c r="G172" s="50">
        <f>SUM(G178,G197)</f>
        <v>300</v>
      </c>
      <c r="H172" s="43">
        <f t="shared" si="72"/>
        <v>300</v>
      </c>
      <c r="I172" s="8">
        <f t="shared" si="72"/>
        <v>300</v>
      </c>
      <c r="J172" s="8">
        <f t="shared" si="72"/>
        <v>300</v>
      </c>
      <c r="K172" s="10" t="s">
        <v>17</v>
      </c>
    </row>
    <row r="173" spans="1:11" x14ac:dyDescent="0.25">
      <c r="A173" s="6">
        <v>151</v>
      </c>
      <c r="B173" s="7" t="s">
        <v>19</v>
      </c>
      <c r="C173" s="8">
        <f>SUM(C179,C198)</f>
        <v>0</v>
      </c>
      <c r="D173" s="9">
        <f t="shared" ref="D173:J173" si="73">SUM(D179,D198)</f>
        <v>0</v>
      </c>
      <c r="E173" s="9">
        <f t="shared" si="73"/>
        <v>0</v>
      </c>
      <c r="F173" s="8">
        <f t="shared" si="73"/>
        <v>0</v>
      </c>
      <c r="G173" s="50">
        <f t="shared" si="73"/>
        <v>0</v>
      </c>
      <c r="H173" s="43">
        <f t="shared" si="73"/>
        <v>0</v>
      </c>
      <c r="I173" s="8">
        <f t="shared" si="73"/>
        <v>0</v>
      </c>
      <c r="J173" s="8">
        <f t="shared" si="73"/>
        <v>0</v>
      </c>
      <c r="K173" s="10" t="s">
        <v>17</v>
      </c>
    </row>
    <row r="174" spans="1:11" x14ac:dyDescent="0.25">
      <c r="A174" s="6">
        <v>152</v>
      </c>
      <c r="B174" s="7" t="s">
        <v>20</v>
      </c>
      <c r="C174" s="8">
        <f t="shared" ref="C174:J174" si="74">SUM(C180,C199)</f>
        <v>476.6</v>
      </c>
      <c r="D174" s="9">
        <f t="shared" si="74"/>
        <v>122</v>
      </c>
      <c r="E174" s="9">
        <f>SUM(E180,E199)</f>
        <v>182</v>
      </c>
      <c r="F174" s="8">
        <f t="shared" si="74"/>
        <v>110</v>
      </c>
      <c r="G174" s="50">
        <f t="shared" si="74"/>
        <v>62.6</v>
      </c>
      <c r="H174" s="43">
        <f t="shared" si="74"/>
        <v>0</v>
      </c>
      <c r="I174" s="8">
        <f t="shared" si="74"/>
        <v>0</v>
      </c>
      <c r="J174" s="8">
        <f t="shared" si="74"/>
        <v>0</v>
      </c>
      <c r="K174" s="10" t="s">
        <v>17</v>
      </c>
    </row>
    <row r="175" spans="1:11" x14ac:dyDescent="0.25">
      <c r="A175" s="6">
        <v>153</v>
      </c>
      <c r="B175" s="7" t="s">
        <v>21</v>
      </c>
      <c r="C175" s="8">
        <f>SUM(C181,C200)</f>
        <v>0</v>
      </c>
      <c r="D175" s="9">
        <f t="shared" ref="D175:J175" si="75">SUM(D181,D200)</f>
        <v>0</v>
      </c>
      <c r="E175" s="9">
        <f t="shared" si="75"/>
        <v>0</v>
      </c>
      <c r="F175" s="8">
        <f t="shared" si="75"/>
        <v>0</v>
      </c>
      <c r="G175" s="50">
        <f t="shared" si="75"/>
        <v>0</v>
      </c>
      <c r="H175" s="43">
        <f t="shared" si="75"/>
        <v>0</v>
      </c>
      <c r="I175" s="8">
        <f t="shared" si="75"/>
        <v>0</v>
      </c>
      <c r="J175" s="8">
        <f t="shared" si="75"/>
        <v>0</v>
      </c>
      <c r="K175" s="10" t="s">
        <v>17</v>
      </c>
    </row>
    <row r="176" spans="1:11" x14ac:dyDescent="0.25">
      <c r="A176" s="6">
        <v>154</v>
      </c>
      <c r="B176" s="75" t="s">
        <v>27</v>
      </c>
      <c r="C176" s="75"/>
      <c r="D176" s="75"/>
      <c r="E176" s="75"/>
      <c r="F176" s="75"/>
      <c r="G176" s="75"/>
      <c r="H176" s="75"/>
      <c r="I176" s="75"/>
      <c r="J176" s="75"/>
      <c r="K176" s="75"/>
    </row>
    <row r="177" spans="1:11" ht="40.5" x14ac:dyDescent="0.25">
      <c r="A177" s="6">
        <v>155</v>
      </c>
      <c r="B177" s="7" t="s">
        <v>43</v>
      </c>
      <c r="C177" s="8">
        <f>SUM(C178:C181)</f>
        <v>787.6</v>
      </c>
      <c r="D177" s="13">
        <f t="shared" ref="D177:J177" si="76">SUM(D178:D181)</f>
        <v>89</v>
      </c>
      <c r="E177" s="13">
        <f t="shared" si="76"/>
        <v>156</v>
      </c>
      <c r="F177" s="8">
        <f t="shared" si="76"/>
        <v>160</v>
      </c>
      <c r="G177" s="50">
        <f t="shared" si="76"/>
        <v>142.6</v>
      </c>
      <c r="H177" s="43">
        <f t="shared" si="76"/>
        <v>80</v>
      </c>
      <c r="I177" s="8">
        <f t="shared" si="76"/>
        <v>80</v>
      </c>
      <c r="J177" s="8">
        <f t="shared" si="76"/>
        <v>80</v>
      </c>
      <c r="K177" s="10" t="s">
        <v>17</v>
      </c>
    </row>
    <row r="178" spans="1:11" x14ac:dyDescent="0.25">
      <c r="A178" s="6">
        <v>156</v>
      </c>
      <c r="B178" s="7" t="s">
        <v>18</v>
      </c>
      <c r="C178" s="8">
        <f t="shared" ref="C178:J180" si="77">SUM(C184,C191)</f>
        <v>548</v>
      </c>
      <c r="D178" s="13">
        <f t="shared" si="77"/>
        <v>67</v>
      </c>
      <c r="E178" s="22">
        <f>SUM(E184,E191)</f>
        <v>81</v>
      </c>
      <c r="F178" s="8">
        <f t="shared" si="77"/>
        <v>80</v>
      </c>
      <c r="G178" s="50">
        <f t="shared" si="77"/>
        <v>80</v>
      </c>
      <c r="H178" s="43">
        <f t="shared" si="77"/>
        <v>80</v>
      </c>
      <c r="I178" s="8">
        <f t="shared" si="77"/>
        <v>80</v>
      </c>
      <c r="J178" s="8">
        <f t="shared" si="77"/>
        <v>80</v>
      </c>
      <c r="K178" s="10" t="s">
        <v>17</v>
      </c>
    </row>
    <row r="179" spans="1:11" x14ac:dyDescent="0.25">
      <c r="A179" s="6">
        <v>157</v>
      </c>
      <c r="B179" s="7" t="s">
        <v>19</v>
      </c>
      <c r="C179" s="8">
        <f t="shared" si="77"/>
        <v>0</v>
      </c>
      <c r="D179" s="13">
        <f t="shared" si="77"/>
        <v>0</v>
      </c>
      <c r="E179" s="19">
        <v>0</v>
      </c>
      <c r="F179" s="8">
        <f t="shared" si="77"/>
        <v>0</v>
      </c>
      <c r="G179" s="50">
        <f t="shared" si="77"/>
        <v>0</v>
      </c>
      <c r="H179" s="43">
        <f t="shared" si="77"/>
        <v>0</v>
      </c>
      <c r="I179" s="8">
        <f t="shared" si="77"/>
        <v>0</v>
      </c>
      <c r="J179" s="8">
        <f t="shared" si="77"/>
        <v>0</v>
      </c>
      <c r="K179" s="10" t="s">
        <v>17</v>
      </c>
    </row>
    <row r="180" spans="1:11" x14ac:dyDescent="0.25">
      <c r="A180" s="6">
        <v>158</v>
      </c>
      <c r="B180" s="7" t="s">
        <v>20</v>
      </c>
      <c r="C180" s="8">
        <f t="shared" si="77"/>
        <v>239.6</v>
      </c>
      <c r="D180" s="13">
        <f t="shared" si="77"/>
        <v>22</v>
      </c>
      <c r="E180" s="22">
        <f>SUM(E186,E193)</f>
        <v>75</v>
      </c>
      <c r="F180" s="8">
        <v>80</v>
      </c>
      <c r="G180" s="50">
        <f t="shared" si="77"/>
        <v>62.6</v>
      </c>
      <c r="H180" s="43">
        <f t="shared" si="77"/>
        <v>0</v>
      </c>
      <c r="I180" s="8">
        <f t="shared" si="77"/>
        <v>0</v>
      </c>
      <c r="J180" s="8">
        <f t="shared" si="77"/>
        <v>0</v>
      </c>
      <c r="K180" s="10" t="s">
        <v>17</v>
      </c>
    </row>
    <row r="181" spans="1:11" x14ac:dyDescent="0.25">
      <c r="A181" s="6">
        <v>159</v>
      </c>
      <c r="B181" s="7" t="s">
        <v>21</v>
      </c>
      <c r="C181" s="8">
        <f>SUM(C187,C194)</f>
        <v>0</v>
      </c>
      <c r="D181" s="13">
        <f t="shared" ref="D181:J181" si="78">SUM(D187,D194)</f>
        <v>0</v>
      </c>
      <c r="E181" s="22">
        <f>SUM(E187,E194)</f>
        <v>0</v>
      </c>
      <c r="F181" s="8">
        <f t="shared" si="78"/>
        <v>0</v>
      </c>
      <c r="G181" s="50">
        <f t="shared" si="78"/>
        <v>0</v>
      </c>
      <c r="H181" s="43">
        <f t="shared" si="78"/>
        <v>0</v>
      </c>
      <c r="I181" s="8">
        <f t="shared" si="78"/>
        <v>0</v>
      </c>
      <c r="J181" s="8">
        <f t="shared" si="78"/>
        <v>0</v>
      </c>
      <c r="K181" s="10" t="s">
        <v>17</v>
      </c>
    </row>
    <row r="182" spans="1:11" ht="21" customHeight="1" x14ac:dyDescent="0.25">
      <c r="A182" s="6">
        <v>160</v>
      </c>
      <c r="B182" s="75" t="s">
        <v>29</v>
      </c>
      <c r="C182" s="75"/>
      <c r="D182" s="75"/>
      <c r="E182" s="75"/>
      <c r="F182" s="75"/>
      <c r="G182" s="75"/>
      <c r="H182" s="75"/>
      <c r="I182" s="75"/>
      <c r="J182" s="75"/>
      <c r="K182" s="75"/>
    </row>
    <row r="183" spans="1:11" ht="54" x14ac:dyDescent="0.25">
      <c r="A183" s="6">
        <v>161</v>
      </c>
      <c r="B183" s="7" t="s">
        <v>44</v>
      </c>
      <c r="C183" s="8">
        <f>SUM(C184:C187)</f>
        <v>0</v>
      </c>
      <c r="D183" s="13">
        <f t="shared" ref="D183:J183" si="79">SUM(D184:D187)</f>
        <v>0</v>
      </c>
      <c r="E183" s="13">
        <f t="shared" si="79"/>
        <v>0</v>
      </c>
      <c r="F183" s="8">
        <f t="shared" si="79"/>
        <v>0</v>
      </c>
      <c r="G183" s="50">
        <f t="shared" si="79"/>
        <v>0</v>
      </c>
      <c r="H183" s="43">
        <f t="shared" si="79"/>
        <v>0</v>
      </c>
      <c r="I183" s="8">
        <f t="shared" si="79"/>
        <v>0</v>
      </c>
      <c r="J183" s="8">
        <f t="shared" si="79"/>
        <v>0</v>
      </c>
      <c r="K183" s="10" t="s">
        <v>17</v>
      </c>
    </row>
    <row r="184" spans="1:11" x14ac:dyDescent="0.25">
      <c r="A184" s="17">
        <v>162</v>
      </c>
      <c r="B184" s="7" t="s">
        <v>18</v>
      </c>
      <c r="C184" s="8">
        <f>SUM(D184:J184)</f>
        <v>0</v>
      </c>
      <c r="D184" s="13">
        <v>0</v>
      </c>
      <c r="E184" s="13">
        <v>0</v>
      </c>
      <c r="F184" s="8">
        <v>0</v>
      </c>
      <c r="G184" s="50">
        <v>0</v>
      </c>
      <c r="H184" s="43">
        <v>0</v>
      </c>
      <c r="I184" s="8">
        <v>0</v>
      </c>
      <c r="J184" s="8">
        <v>0</v>
      </c>
      <c r="K184" s="10" t="s">
        <v>17</v>
      </c>
    </row>
    <row r="185" spans="1:11" x14ac:dyDescent="0.25">
      <c r="A185" s="27">
        <v>163</v>
      </c>
      <c r="B185" s="7" t="s">
        <v>19</v>
      </c>
      <c r="C185" s="8">
        <f>SUM(D185:J185)</f>
        <v>0</v>
      </c>
      <c r="D185" s="13">
        <v>0</v>
      </c>
      <c r="E185" s="13">
        <v>0</v>
      </c>
      <c r="F185" s="8">
        <v>0</v>
      </c>
      <c r="G185" s="50">
        <v>0</v>
      </c>
      <c r="H185" s="43">
        <v>0</v>
      </c>
      <c r="I185" s="8">
        <v>0</v>
      </c>
      <c r="J185" s="8">
        <v>0</v>
      </c>
      <c r="K185" s="10" t="s">
        <v>17</v>
      </c>
    </row>
    <row r="186" spans="1:11" x14ac:dyDescent="0.25">
      <c r="A186" s="6">
        <v>164</v>
      </c>
      <c r="B186" s="7" t="s">
        <v>20</v>
      </c>
      <c r="C186" s="8">
        <f>SUM(D186:J186)</f>
        <v>0</v>
      </c>
      <c r="D186" s="13">
        <v>0</v>
      </c>
      <c r="E186" s="13">
        <v>0</v>
      </c>
      <c r="F186" s="8">
        <v>0</v>
      </c>
      <c r="G186" s="50">
        <v>0</v>
      </c>
      <c r="H186" s="43">
        <v>0</v>
      </c>
      <c r="I186" s="8">
        <v>0</v>
      </c>
      <c r="J186" s="8">
        <v>0</v>
      </c>
      <c r="K186" s="10" t="s">
        <v>17</v>
      </c>
    </row>
    <row r="187" spans="1:11" x14ac:dyDescent="0.25">
      <c r="A187" s="6">
        <v>165</v>
      </c>
      <c r="B187" s="7" t="s">
        <v>21</v>
      </c>
      <c r="C187" s="8">
        <f>SUM(D187:J187)</f>
        <v>0</v>
      </c>
      <c r="D187" s="13">
        <v>0</v>
      </c>
      <c r="E187" s="13">
        <v>0</v>
      </c>
      <c r="F187" s="8">
        <v>0</v>
      </c>
      <c r="G187" s="50">
        <v>0</v>
      </c>
      <c r="H187" s="43">
        <v>0</v>
      </c>
      <c r="I187" s="8">
        <v>0</v>
      </c>
      <c r="J187" s="8">
        <v>0</v>
      </c>
      <c r="K187" s="10" t="s">
        <v>17</v>
      </c>
    </row>
    <row r="188" spans="1:11" ht="18.75" customHeight="1" x14ac:dyDescent="0.25">
      <c r="A188" s="6">
        <v>166</v>
      </c>
      <c r="B188" s="75" t="s">
        <v>31</v>
      </c>
      <c r="C188" s="75"/>
      <c r="D188" s="75"/>
      <c r="E188" s="75"/>
      <c r="F188" s="75"/>
      <c r="G188" s="75"/>
      <c r="H188" s="75"/>
      <c r="I188" s="75"/>
      <c r="J188" s="75"/>
      <c r="K188" s="75"/>
    </row>
    <row r="189" spans="1:11" ht="15" customHeight="1" x14ac:dyDescent="0.25">
      <c r="A189" s="72">
        <v>167</v>
      </c>
      <c r="B189" s="78" t="s">
        <v>78</v>
      </c>
      <c r="C189" s="67">
        <f>SUM(C191:C194)</f>
        <v>787.6</v>
      </c>
      <c r="D189" s="68">
        <f t="shared" ref="D189:J189" si="80">SUM(D191:D194)</f>
        <v>89</v>
      </c>
      <c r="E189" s="68">
        <f t="shared" si="80"/>
        <v>156</v>
      </c>
      <c r="F189" s="67">
        <f t="shared" si="80"/>
        <v>160</v>
      </c>
      <c r="G189" s="69">
        <f t="shared" si="80"/>
        <v>142.6</v>
      </c>
      <c r="H189" s="67">
        <f t="shared" si="80"/>
        <v>80</v>
      </c>
      <c r="I189" s="67">
        <f t="shared" si="80"/>
        <v>80</v>
      </c>
      <c r="J189" s="67">
        <f t="shared" si="80"/>
        <v>80</v>
      </c>
      <c r="K189" s="75">
        <v>16</v>
      </c>
    </row>
    <row r="190" spans="1:11" ht="179.25" customHeight="1" x14ac:dyDescent="0.25">
      <c r="A190" s="71"/>
      <c r="B190" s="79"/>
      <c r="C190" s="67"/>
      <c r="D190" s="68"/>
      <c r="E190" s="68"/>
      <c r="F190" s="67"/>
      <c r="G190" s="69"/>
      <c r="H190" s="67"/>
      <c r="I190" s="67"/>
      <c r="J190" s="67"/>
      <c r="K190" s="75"/>
    </row>
    <row r="191" spans="1:11" x14ac:dyDescent="0.25">
      <c r="A191" s="6">
        <v>168</v>
      </c>
      <c r="B191" s="7" t="s">
        <v>18</v>
      </c>
      <c r="C191" s="8">
        <f>SUM(D191:J191)</f>
        <v>548</v>
      </c>
      <c r="D191" s="13">
        <v>67</v>
      </c>
      <c r="E191" s="13">
        <v>81</v>
      </c>
      <c r="F191" s="8">
        <v>80</v>
      </c>
      <c r="G191" s="50">
        <v>80</v>
      </c>
      <c r="H191" s="43">
        <v>80</v>
      </c>
      <c r="I191" s="8">
        <v>80</v>
      </c>
      <c r="J191" s="8">
        <v>80</v>
      </c>
      <c r="K191" s="10" t="s">
        <v>17</v>
      </c>
    </row>
    <row r="192" spans="1:11" x14ac:dyDescent="0.25">
      <c r="A192" s="6">
        <v>169</v>
      </c>
      <c r="B192" s="7" t="s">
        <v>19</v>
      </c>
      <c r="C192" s="8">
        <f>SUM(D192:J192)</f>
        <v>0</v>
      </c>
      <c r="D192" s="13">
        <v>0</v>
      </c>
      <c r="E192" s="13">
        <v>0</v>
      </c>
      <c r="F192" s="8">
        <v>0</v>
      </c>
      <c r="G192" s="50">
        <v>0</v>
      </c>
      <c r="H192" s="43">
        <v>0</v>
      </c>
      <c r="I192" s="8">
        <v>0</v>
      </c>
      <c r="J192" s="8">
        <v>0</v>
      </c>
      <c r="K192" s="10" t="s">
        <v>17</v>
      </c>
    </row>
    <row r="193" spans="1:11" x14ac:dyDescent="0.25">
      <c r="A193" s="6">
        <v>170</v>
      </c>
      <c r="B193" s="7" t="s">
        <v>20</v>
      </c>
      <c r="C193" s="8">
        <f>SUM(D193:J193)</f>
        <v>239.6</v>
      </c>
      <c r="D193" s="13">
        <v>22</v>
      </c>
      <c r="E193" s="13">
        <v>75</v>
      </c>
      <c r="F193" s="8">
        <v>80</v>
      </c>
      <c r="G193" s="50">
        <v>62.6</v>
      </c>
      <c r="H193" s="43">
        <v>0</v>
      </c>
      <c r="I193" s="8">
        <v>0</v>
      </c>
      <c r="J193" s="8">
        <v>0</v>
      </c>
      <c r="K193" s="10" t="s">
        <v>17</v>
      </c>
    </row>
    <row r="194" spans="1:11" x14ac:dyDescent="0.25">
      <c r="A194" s="6">
        <v>171</v>
      </c>
      <c r="B194" s="7" t="s">
        <v>21</v>
      </c>
      <c r="C194" s="8">
        <f>SUM(D194:J194)</f>
        <v>0</v>
      </c>
      <c r="D194" s="13">
        <v>0</v>
      </c>
      <c r="E194" s="13">
        <v>0</v>
      </c>
      <c r="F194" s="8">
        <v>0</v>
      </c>
      <c r="G194" s="50">
        <v>0</v>
      </c>
      <c r="H194" s="43">
        <v>0</v>
      </c>
      <c r="I194" s="8">
        <v>0</v>
      </c>
      <c r="J194" s="8">
        <v>0</v>
      </c>
      <c r="K194" s="10" t="s">
        <v>17</v>
      </c>
    </row>
    <row r="195" spans="1:11" x14ac:dyDescent="0.25">
      <c r="A195" s="6">
        <v>172</v>
      </c>
      <c r="B195" s="75" t="s">
        <v>32</v>
      </c>
      <c r="C195" s="75"/>
      <c r="D195" s="75"/>
      <c r="E195" s="75"/>
      <c r="F195" s="75"/>
      <c r="G195" s="75"/>
      <c r="H195" s="75"/>
      <c r="I195" s="75"/>
      <c r="J195" s="75"/>
      <c r="K195" s="75"/>
    </row>
    <row r="196" spans="1:11" ht="40.5" x14ac:dyDescent="0.25">
      <c r="A196" s="6">
        <v>173</v>
      </c>
      <c r="B196" s="7" t="s">
        <v>45</v>
      </c>
      <c r="C196" s="8">
        <f>SUM(C197:C200)</f>
        <v>1745</v>
      </c>
      <c r="D196" s="13">
        <f t="shared" ref="D196:J196" si="81">SUM(D197:D200)</f>
        <v>304</v>
      </c>
      <c r="E196" s="13">
        <f t="shared" si="81"/>
        <v>311</v>
      </c>
      <c r="F196" s="8">
        <f t="shared" si="81"/>
        <v>250</v>
      </c>
      <c r="G196" s="50">
        <f t="shared" si="81"/>
        <v>220</v>
      </c>
      <c r="H196" s="43">
        <f t="shared" si="81"/>
        <v>220</v>
      </c>
      <c r="I196" s="8">
        <f t="shared" si="81"/>
        <v>220</v>
      </c>
      <c r="J196" s="8">
        <f t="shared" si="81"/>
        <v>220</v>
      </c>
      <c r="K196" s="10" t="s">
        <v>17</v>
      </c>
    </row>
    <row r="197" spans="1:11" x14ac:dyDescent="0.25">
      <c r="A197" s="6">
        <v>174</v>
      </c>
      <c r="B197" s="7" t="s">
        <v>18</v>
      </c>
      <c r="C197" s="8">
        <f>SUM(C202,C207,C212,C217)</f>
        <v>1508</v>
      </c>
      <c r="D197" s="13">
        <f t="shared" ref="D197:J197" si="82">SUM(D202,D207,D212,D217)</f>
        <v>204</v>
      </c>
      <c r="E197" s="13">
        <f t="shared" si="82"/>
        <v>204</v>
      </c>
      <c r="F197" s="8">
        <f t="shared" si="82"/>
        <v>220</v>
      </c>
      <c r="G197" s="50">
        <f t="shared" si="82"/>
        <v>220</v>
      </c>
      <c r="H197" s="43">
        <f t="shared" si="82"/>
        <v>220</v>
      </c>
      <c r="I197" s="8">
        <f t="shared" si="82"/>
        <v>220</v>
      </c>
      <c r="J197" s="8">
        <f t="shared" si="82"/>
        <v>220</v>
      </c>
      <c r="K197" s="10" t="s">
        <v>17</v>
      </c>
    </row>
    <row r="198" spans="1:11" x14ac:dyDescent="0.25">
      <c r="A198" s="6">
        <v>175</v>
      </c>
      <c r="B198" s="7" t="s">
        <v>19</v>
      </c>
      <c r="C198" s="8">
        <f>SUM(C203,C208,C213,C218)</f>
        <v>0</v>
      </c>
      <c r="D198" s="13">
        <f t="shared" ref="D198:J198" si="83">SUM(D203,D208,D213,D218)</f>
        <v>0</v>
      </c>
      <c r="E198" s="13">
        <f t="shared" si="83"/>
        <v>0</v>
      </c>
      <c r="F198" s="8">
        <f t="shared" si="83"/>
        <v>0</v>
      </c>
      <c r="G198" s="50">
        <f t="shared" si="83"/>
        <v>0</v>
      </c>
      <c r="H198" s="43">
        <f t="shared" si="83"/>
        <v>0</v>
      </c>
      <c r="I198" s="8">
        <f t="shared" si="83"/>
        <v>0</v>
      </c>
      <c r="J198" s="8">
        <f t="shared" si="83"/>
        <v>0</v>
      </c>
      <c r="K198" s="10" t="s">
        <v>17</v>
      </c>
    </row>
    <row r="199" spans="1:11" x14ac:dyDescent="0.25">
      <c r="A199" s="6">
        <v>176</v>
      </c>
      <c r="B199" s="7" t="s">
        <v>20</v>
      </c>
      <c r="C199" s="8">
        <f>SUM(C204,C209,C214,C219)</f>
        <v>237</v>
      </c>
      <c r="D199" s="13">
        <f t="shared" ref="D199:J199" si="84">SUM(D204,D209,D214,D219)</f>
        <v>100</v>
      </c>
      <c r="E199" s="13">
        <f>SUM(E204,E209,E214,E219)</f>
        <v>107</v>
      </c>
      <c r="F199" s="8">
        <f t="shared" si="84"/>
        <v>30</v>
      </c>
      <c r="G199" s="50">
        <f t="shared" si="84"/>
        <v>0</v>
      </c>
      <c r="H199" s="43">
        <f t="shared" si="84"/>
        <v>0</v>
      </c>
      <c r="I199" s="8">
        <f t="shared" si="84"/>
        <v>0</v>
      </c>
      <c r="J199" s="8">
        <f t="shared" si="84"/>
        <v>0</v>
      </c>
      <c r="K199" s="10" t="s">
        <v>17</v>
      </c>
    </row>
    <row r="200" spans="1:11" x14ac:dyDescent="0.25">
      <c r="A200" s="6">
        <v>177</v>
      </c>
      <c r="B200" s="7" t="s">
        <v>21</v>
      </c>
      <c r="C200" s="8">
        <f>SUM(C205,C210,C215,C220)</f>
        <v>0</v>
      </c>
      <c r="D200" s="13">
        <f t="shared" ref="D200:J200" si="85">SUM(D205,D210,D215,D220)</f>
        <v>0</v>
      </c>
      <c r="E200" s="13">
        <f t="shared" si="85"/>
        <v>0</v>
      </c>
      <c r="F200" s="8">
        <f t="shared" si="85"/>
        <v>0</v>
      </c>
      <c r="G200" s="50">
        <f t="shared" si="85"/>
        <v>0</v>
      </c>
      <c r="H200" s="43">
        <f t="shared" si="85"/>
        <v>0</v>
      </c>
      <c r="I200" s="8">
        <f t="shared" si="85"/>
        <v>0</v>
      </c>
      <c r="J200" s="8">
        <f t="shared" si="85"/>
        <v>0</v>
      </c>
      <c r="K200" s="10" t="s">
        <v>17</v>
      </c>
    </row>
    <row r="201" spans="1:11" ht="169.5" customHeight="1" x14ac:dyDescent="0.25">
      <c r="A201" s="6">
        <v>178</v>
      </c>
      <c r="B201" s="28" t="s">
        <v>95</v>
      </c>
      <c r="C201" s="8">
        <f>SUM(C202:C205)</f>
        <v>127.5</v>
      </c>
      <c r="D201" s="13">
        <f t="shared" ref="D201:J201" si="86">SUM(D202:D205)</f>
        <v>15</v>
      </c>
      <c r="E201" s="13">
        <f t="shared" si="86"/>
        <v>15</v>
      </c>
      <c r="F201" s="8">
        <f t="shared" si="86"/>
        <v>19.5</v>
      </c>
      <c r="G201" s="50">
        <f t="shared" si="86"/>
        <v>19.5</v>
      </c>
      <c r="H201" s="43">
        <f t="shared" si="86"/>
        <v>19.5</v>
      </c>
      <c r="I201" s="8">
        <f t="shared" si="86"/>
        <v>19.5</v>
      </c>
      <c r="J201" s="8">
        <f t="shared" si="86"/>
        <v>19.5</v>
      </c>
      <c r="K201" s="10">
        <v>12</v>
      </c>
    </row>
    <row r="202" spans="1:11" x14ac:dyDescent="0.25">
      <c r="A202" s="6">
        <v>179</v>
      </c>
      <c r="B202" s="7" t="s">
        <v>18</v>
      </c>
      <c r="C202" s="8">
        <f>SUM(D202:J202)</f>
        <v>127.5</v>
      </c>
      <c r="D202" s="13">
        <v>15</v>
      </c>
      <c r="E202" s="13">
        <v>15</v>
      </c>
      <c r="F202" s="8">
        <v>19.5</v>
      </c>
      <c r="G202" s="50">
        <v>19.5</v>
      </c>
      <c r="H202" s="43">
        <v>19.5</v>
      </c>
      <c r="I202" s="8">
        <v>19.5</v>
      </c>
      <c r="J202" s="8">
        <v>19.5</v>
      </c>
      <c r="K202" s="10" t="s">
        <v>17</v>
      </c>
    </row>
    <row r="203" spans="1:11" x14ac:dyDescent="0.25">
      <c r="A203" s="6">
        <v>180</v>
      </c>
      <c r="B203" s="7" t="s">
        <v>19</v>
      </c>
      <c r="C203" s="8">
        <f>SUM(D203:J203)</f>
        <v>0</v>
      </c>
      <c r="D203" s="13">
        <v>0</v>
      </c>
      <c r="E203" s="13">
        <v>0</v>
      </c>
      <c r="F203" s="8">
        <v>0</v>
      </c>
      <c r="G203" s="50">
        <v>0</v>
      </c>
      <c r="H203" s="43">
        <v>0</v>
      </c>
      <c r="I203" s="8">
        <v>0</v>
      </c>
      <c r="J203" s="8">
        <v>0</v>
      </c>
      <c r="K203" s="10" t="s">
        <v>17</v>
      </c>
    </row>
    <row r="204" spans="1:11" x14ac:dyDescent="0.25">
      <c r="A204" s="6">
        <v>181</v>
      </c>
      <c r="B204" s="7" t="s">
        <v>20</v>
      </c>
      <c r="C204" s="8">
        <f>SUM(D204:J204)</f>
        <v>0</v>
      </c>
      <c r="D204" s="13">
        <v>0</v>
      </c>
      <c r="E204" s="13">
        <v>0</v>
      </c>
      <c r="F204" s="8">
        <v>0</v>
      </c>
      <c r="G204" s="50">
        <v>0</v>
      </c>
      <c r="H204" s="43">
        <v>0</v>
      </c>
      <c r="I204" s="8">
        <v>0</v>
      </c>
      <c r="J204" s="8">
        <v>0</v>
      </c>
      <c r="K204" s="10" t="s">
        <v>17</v>
      </c>
    </row>
    <row r="205" spans="1:11" x14ac:dyDescent="0.25">
      <c r="A205" s="6">
        <v>182</v>
      </c>
      <c r="B205" s="7" t="s">
        <v>21</v>
      </c>
      <c r="C205" s="8">
        <f>SUM(D205:J205)</f>
        <v>0</v>
      </c>
      <c r="D205" s="13">
        <v>0</v>
      </c>
      <c r="E205" s="13">
        <v>0</v>
      </c>
      <c r="F205" s="8">
        <v>0</v>
      </c>
      <c r="G205" s="50">
        <v>0</v>
      </c>
      <c r="H205" s="43">
        <v>0</v>
      </c>
      <c r="I205" s="8">
        <v>0</v>
      </c>
      <c r="J205" s="8">
        <v>0</v>
      </c>
      <c r="K205" s="10" t="s">
        <v>17</v>
      </c>
    </row>
    <row r="206" spans="1:11" ht="100.5" customHeight="1" x14ac:dyDescent="0.25">
      <c r="A206" s="6">
        <v>183</v>
      </c>
      <c r="B206" s="28" t="s">
        <v>96</v>
      </c>
      <c r="C206" s="8">
        <f>SUM(C207:C210)</f>
        <v>588</v>
      </c>
      <c r="D206" s="13">
        <f t="shared" ref="D206:J206" si="87">SUM(D207:D210)</f>
        <v>90</v>
      </c>
      <c r="E206" s="13">
        <f t="shared" si="87"/>
        <v>123</v>
      </c>
      <c r="F206" s="8">
        <f t="shared" si="87"/>
        <v>75</v>
      </c>
      <c r="G206" s="50">
        <f t="shared" si="87"/>
        <v>75</v>
      </c>
      <c r="H206" s="43">
        <f t="shared" si="87"/>
        <v>75</v>
      </c>
      <c r="I206" s="8">
        <f t="shared" si="87"/>
        <v>75</v>
      </c>
      <c r="J206" s="8">
        <f t="shared" si="87"/>
        <v>75</v>
      </c>
      <c r="K206" s="10">
        <v>14</v>
      </c>
    </row>
    <row r="207" spans="1:11" x14ac:dyDescent="0.25">
      <c r="A207" s="6">
        <v>184</v>
      </c>
      <c r="B207" s="7" t="s">
        <v>18</v>
      </c>
      <c r="C207" s="8">
        <f>SUM(D207:J207)</f>
        <v>495</v>
      </c>
      <c r="D207" s="13">
        <v>60</v>
      </c>
      <c r="E207" s="13">
        <v>60</v>
      </c>
      <c r="F207" s="8">
        <v>75</v>
      </c>
      <c r="G207" s="50">
        <v>75</v>
      </c>
      <c r="H207" s="43">
        <v>75</v>
      </c>
      <c r="I207" s="8">
        <v>75</v>
      </c>
      <c r="J207" s="8">
        <v>75</v>
      </c>
      <c r="K207" s="10" t="s">
        <v>17</v>
      </c>
    </row>
    <row r="208" spans="1:11" x14ac:dyDescent="0.25">
      <c r="A208" s="6">
        <v>185</v>
      </c>
      <c r="B208" s="7" t="s">
        <v>19</v>
      </c>
      <c r="C208" s="8">
        <f>SUM(D208:J208)</f>
        <v>0</v>
      </c>
      <c r="D208" s="13">
        <v>0</v>
      </c>
      <c r="E208" s="13">
        <v>0</v>
      </c>
      <c r="F208" s="8">
        <v>0</v>
      </c>
      <c r="G208" s="50">
        <v>0</v>
      </c>
      <c r="H208" s="43">
        <v>0</v>
      </c>
      <c r="I208" s="8">
        <v>0</v>
      </c>
      <c r="J208" s="8">
        <v>0</v>
      </c>
      <c r="K208" s="10" t="s">
        <v>17</v>
      </c>
    </row>
    <row r="209" spans="1:11" x14ac:dyDescent="0.25">
      <c r="A209" s="6">
        <v>186</v>
      </c>
      <c r="B209" s="7" t="s">
        <v>20</v>
      </c>
      <c r="C209" s="8">
        <f>SUM(D209:J209)</f>
        <v>93</v>
      </c>
      <c r="D209" s="13">
        <v>30</v>
      </c>
      <c r="E209" s="13">
        <v>63</v>
      </c>
      <c r="F209" s="8">
        <v>0</v>
      </c>
      <c r="G209" s="50">
        <v>0</v>
      </c>
      <c r="H209" s="43">
        <v>0</v>
      </c>
      <c r="I209" s="8">
        <v>0</v>
      </c>
      <c r="J209" s="8">
        <v>0</v>
      </c>
      <c r="K209" s="10" t="s">
        <v>17</v>
      </c>
    </row>
    <row r="210" spans="1:11" x14ac:dyDescent="0.25">
      <c r="A210" s="6">
        <v>187</v>
      </c>
      <c r="B210" s="7" t="s">
        <v>21</v>
      </c>
      <c r="C210" s="8">
        <f>SUM(D210:J210)</f>
        <v>0</v>
      </c>
      <c r="D210" s="13">
        <v>0</v>
      </c>
      <c r="E210" s="13">
        <v>0</v>
      </c>
      <c r="F210" s="8">
        <v>0</v>
      </c>
      <c r="G210" s="50">
        <v>0</v>
      </c>
      <c r="H210" s="43">
        <v>0</v>
      </c>
      <c r="I210" s="8">
        <v>0</v>
      </c>
      <c r="J210" s="8">
        <v>0</v>
      </c>
      <c r="K210" s="10" t="s">
        <v>17</v>
      </c>
    </row>
    <row r="211" spans="1:11" ht="94.5" x14ac:dyDescent="0.25">
      <c r="A211" s="6">
        <v>188</v>
      </c>
      <c r="B211" s="29" t="s">
        <v>97</v>
      </c>
      <c r="C211" s="8">
        <f>SUM(C212:C215)</f>
        <v>680</v>
      </c>
      <c r="D211" s="13">
        <f t="shared" ref="D211:J211" si="88">SUM(D212:D215)</f>
        <v>123</v>
      </c>
      <c r="E211" s="13">
        <f t="shared" si="88"/>
        <v>82</v>
      </c>
      <c r="F211" s="8">
        <f t="shared" si="88"/>
        <v>95</v>
      </c>
      <c r="G211" s="50">
        <f t="shared" si="88"/>
        <v>95</v>
      </c>
      <c r="H211" s="43">
        <f t="shared" si="88"/>
        <v>95</v>
      </c>
      <c r="I211" s="8">
        <f t="shared" si="88"/>
        <v>95</v>
      </c>
      <c r="J211" s="8">
        <f t="shared" si="88"/>
        <v>95</v>
      </c>
      <c r="K211" s="10">
        <v>13.15</v>
      </c>
    </row>
    <row r="212" spans="1:11" x14ac:dyDescent="0.25">
      <c r="A212" s="6">
        <v>189</v>
      </c>
      <c r="B212" s="7" t="s">
        <v>18</v>
      </c>
      <c r="C212" s="8">
        <f>SUM(D212:J212)</f>
        <v>645</v>
      </c>
      <c r="D212" s="13">
        <v>93</v>
      </c>
      <c r="E212" s="22">
        <v>77</v>
      </c>
      <c r="F212" s="8">
        <v>95</v>
      </c>
      <c r="G212" s="50">
        <v>95</v>
      </c>
      <c r="H212" s="43">
        <v>95</v>
      </c>
      <c r="I212" s="8">
        <v>95</v>
      </c>
      <c r="J212" s="8">
        <v>95</v>
      </c>
      <c r="K212" s="10" t="s">
        <v>17</v>
      </c>
    </row>
    <row r="213" spans="1:11" x14ac:dyDescent="0.25">
      <c r="A213" s="6">
        <v>190</v>
      </c>
      <c r="B213" s="7" t="s">
        <v>19</v>
      </c>
      <c r="C213" s="8">
        <f>SUM(D213:J213)</f>
        <v>0</v>
      </c>
      <c r="D213" s="13">
        <v>0</v>
      </c>
      <c r="E213" s="19">
        <v>0</v>
      </c>
      <c r="F213" s="8">
        <v>0</v>
      </c>
      <c r="G213" s="50">
        <v>0</v>
      </c>
      <c r="H213" s="43">
        <v>0</v>
      </c>
      <c r="I213" s="8">
        <v>0</v>
      </c>
      <c r="J213" s="8">
        <v>0</v>
      </c>
      <c r="K213" s="10" t="s">
        <v>17</v>
      </c>
    </row>
    <row r="214" spans="1:11" x14ac:dyDescent="0.25">
      <c r="A214" s="6">
        <v>191</v>
      </c>
      <c r="B214" s="7" t="s">
        <v>20</v>
      </c>
      <c r="C214" s="8">
        <f>SUM(D214:J214)</f>
        <v>35</v>
      </c>
      <c r="D214" s="13">
        <v>30</v>
      </c>
      <c r="E214" s="22">
        <v>5</v>
      </c>
      <c r="F214" s="8">
        <v>0</v>
      </c>
      <c r="G214" s="50">
        <v>0</v>
      </c>
      <c r="H214" s="43">
        <v>0</v>
      </c>
      <c r="I214" s="8">
        <v>0</v>
      </c>
      <c r="J214" s="8">
        <v>0</v>
      </c>
      <c r="K214" s="10" t="s">
        <v>17</v>
      </c>
    </row>
    <row r="215" spans="1:11" x14ac:dyDescent="0.25">
      <c r="A215" s="6">
        <v>192</v>
      </c>
      <c r="B215" s="7" t="s">
        <v>21</v>
      </c>
      <c r="C215" s="8">
        <f>SUM(D215:J215)</f>
        <v>0</v>
      </c>
      <c r="D215" s="13">
        <v>0</v>
      </c>
      <c r="E215" s="19">
        <v>0</v>
      </c>
      <c r="F215" s="8">
        <v>0</v>
      </c>
      <c r="G215" s="50">
        <v>0</v>
      </c>
      <c r="H215" s="43">
        <v>0</v>
      </c>
      <c r="I215" s="8">
        <v>0</v>
      </c>
      <c r="J215" s="8">
        <v>0</v>
      </c>
      <c r="K215" s="10" t="s">
        <v>17</v>
      </c>
    </row>
    <row r="216" spans="1:11" ht="69.75" customHeight="1" x14ac:dyDescent="0.25">
      <c r="A216" s="6">
        <v>193</v>
      </c>
      <c r="B216" s="28" t="s">
        <v>98</v>
      </c>
      <c r="C216" s="8">
        <f>SUM(C217:C220)</f>
        <v>349.5</v>
      </c>
      <c r="D216" s="13">
        <f t="shared" ref="D216:J216" si="89">SUM(D217:D220)</f>
        <v>76</v>
      </c>
      <c r="E216" s="13">
        <f t="shared" si="89"/>
        <v>91</v>
      </c>
      <c r="F216" s="8">
        <f t="shared" si="89"/>
        <v>60.5</v>
      </c>
      <c r="G216" s="50">
        <f t="shared" si="89"/>
        <v>30.5</v>
      </c>
      <c r="H216" s="43">
        <f t="shared" si="89"/>
        <v>30.5</v>
      </c>
      <c r="I216" s="8">
        <f t="shared" si="89"/>
        <v>30.5</v>
      </c>
      <c r="J216" s="8">
        <f t="shared" si="89"/>
        <v>30.5</v>
      </c>
      <c r="K216" s="30" t="s">
        <v>85</v>
      </c>
    </row>
    <row r="217" spans="1:11" x14ac:dyDescent="0.25">
      <c r="A217" s="6">
        <v>194</v>
      </c>
      <c r="B217" s="7" t="s">
        <v>18</v>
      </c>
      <c r="C217" s="8">
        <f>SUM(D217:J217)</f>
        <v>240.5</v>
      </c>
      <c r="D217" s="13">
        <v>36</v>
      </c>
      <c r="E217" s="22">
        <v>52</v>
      </c>
      <c r="F217" s="8">
        <v>30.5</v>
      </c>
      <c r="G217" s="50">
        <v>30.5</v>
      </c>
      <c r="H217" s="43">
        <v>30.5</v>
      </c>
      <c r="I217" s="8">
        <v>30.5</v>
      </c>
      <c r="J217" s="8">
        <v>30.5</v>
      </c>
      <c r="K217" s="10" t="s">
        <v>17</v>
      </c>
    </row>
    <row r="218" spans="1:11" x14ac:dyDescent="0.25">
      <c r="A218" s="6">
        <v>195</v>
      </c>
      <c r="B218" s="7" t="s">
        <v>19</v>
      </c>
      <c r="C218" s="8">
        <f>SUM(D218:J218)</f>
        <v>0</v>
      </c>
      <c r="D218" s="13">
        <v>0</v>
      </c>
      <c r="E218" s="19">
        <v>0</v>
      </c>
      <c r="F218" s="8">
        <v>0</v>
      </c>
      <c r="G218" s="50">
        <v>0</v>
      </c>
      <c r="H218" s="43">
        <v>0</v>
      </c>
      <c r="I218" s="8">
        <v>0</v>
      </c>
      <c r="J218" s="8">
        <v>0</v>
      </c>
      <c r="K218" s="10" t="s">
        <v>17</v>
      </c>
    </row>
    <row r="219" spans="1:11" x14ac:dyDescent="0.25">
      <c r="A219" s="6">
        <v>196</v>
      </c>
      <c r="B219" s="7" t="s">
        <v>20</v>
      </c>
      <c r="C219" s="8">
        <f>SUM(D219:J219)</f>
        <v>109</v>
      </c>
      <c r="D219" s="13">
        <v>40</v>
      </c>
      <c r="E219" s="22">
        <v>39</v>
      </c>
      <c r="F219" s="8">
        <v>30</v>
      </c>
      <c r="G219" s="50">
        <v>0</v>
      </c>
      <c r="H219" s="43">
        <v>0</v>
      </c>
      <c r="I219" s="8">
        <v>0</v>
      </c>
      <c r="J219" s="8">
        <v>0</v>
      </c>
      <c r="K219" s="10" t="s">
        <v>17</v>
      </c>
    </row>
    <row r="220" spans="1:11" x14ac:dyDescent="0.25">
      <c r="A220" s="6">
        <v>197</v>
      </c>
      <c r="B220" s="7" t="s">
        <v>21</v>
      </c>
      <c r="C220" s="8">
        <f>SUM(D220:J220)</f>
        <v>0</v>
      </c>
      <c r="D220" s="13">
        <v>0</v>
      </c>
      <c r="E220" s="19">
        <v>0</v>
      </c>
      <c r="F220" s="8">
        <v>0</v>
      </c>
      <c r="G220" s="50">
        <v>0</v>
      </c>
      <c r="H220" s="43">
        <v>0</v>
      </c>
      <c r="I220" s="8">
        <v>0</v>
      </c>
      <c r="J220" s="8">
        <v>0</v>
      </c>
      <c r="K220" s="10" t="s">
        <v>17</v>
      </c>
    </row>
    <row r="221" spans="1:11" ht="22.5" customHeight="1" x14ac:dyDescent="0.25">
      <c r="A221" s="6">
        <v>198</v>
      </c>
      <c r="B221" s="75" t="s">
        <v>67</v>
      </c>
      <c r="C221" s="75"/>
      <c r="D221" s="75"/>
      <c r="E221" s="75"/>
      <c r="F221" s="75"/>
      <c r="G221" s="75"/>
      <c r="H221" s="75"/>
      <c r="I221" s="75"/>
      <c r="J221" s="75"/>
      <c r="K221" s="75"/>
    </row>
    <row r="222" spans="1:11" ht="27" x14ac:dyDescent="0.25">
      <c r="A222" s="6">
        <v>199</v>
      </c>
      <c r="B222" s="7" t="s">
        <v>46</v>
      </c>
      <c r="C222" s="8">
        <f>SUM(C223)</f>
        <v>9223</v>
      </c>
      <c r="D222" s="13">
        <f t="shared" ref="D222:J222" si="90">SUM(D223)</f>
        <v>1200</v>
      </c>
      <c r="E222" s="13">
        <f t="shared" si="90"/>
        <v>1300</v>
      </c>
      <c r="F222" s="8">
        <f t="shared" si="90"/>
        <v>1300</v>
      </c>
      <c r="G222" s="50">
        <f t="shared" si="90"/>
        <v>1300</v>
      </c>
      <c r="H222" s="43">
        <f t="shared" si="90"/>
        <v>1400</v>
      </c>
      <c r="I222" s="8">
        <f t="shared" si="90"/>
        <v>1400</v>
      </c>
      <c r="J222" s="8">
        <f t="shared" si="90"/>
        <v>1323</v>
      </c>
      <c r="K222" s="10" t="s">
        <v>17</v>
      </c>
    </row>
    <row r="223" spans="1:11" x14ac:dyDescent="0.25">
      <c r="A223" s="6">
        <v>200</v>
      </c>
      <c r="B223" s="7" t="s">
        <v>18</v>
      </c>
      <c r="C223" s="8">
        <f>SUM(C226,C234)</f>
        <v>9223</v>
      </c>
      <c r="D223" s="13">
        <f t="shared" ref="D223:J223" si="91">SUM(D226,D234)</f>
        <v>1200</v>
      </c>
      <c r="E223" s="13">
        <f t="shared" si="91"/>
        <v>1300</v>
      </c>
      <c r="F223" s="8">
        <f t="shared" si="91"/>
        <v>1300</v>
      </c>
      <c r="G223" s="50">
        <f t="shared" si="91"/>
        <v>1300</v>
      </c>
      <c r="H223" s="43">
        <f t="shared" si="91"/>
        <v>1400</v>
      </c>
      <c r="I223" s="8">
        <f t="shared" si="91"/>
        <v>1400</v>
      </c>
      <c r="J223" s="8">
        <f t="shared" si="91"/>
        <v>1323</v>
      </c>
      <c r="K223" s="10" t="s">
        <v>17</v>
      </c>
    </row>
    <row r="224" spans="1:11" x14ac:dyDescent="0.25">
      <c r="A224" s="6">
        <v>201</v>
      </c>
      <c r="B224" s="75" t="s">
        <v>27</v>
      </c>
      <c r="C224" s="75"/>
      <c r="D224" s="75"/>
      <c r="E224" s="75"/>
      <c r="F224" s="75"/>
      <c r="G224" s="75"/>
      <c r="H224" s="75"/>
      <c r="I224" s="75"/>
      <c r="J224" s="75"/>
      <c r="K224" s="75"/>
    </row>
    <row r="225" spans="1:11" ht="40.5" x14ac:dyDescent="0.25">
      <c r="A225" s="6">
        <v>202</v>
      </c>
      <c r="B225" s="7" t="s">
        <v>47</v>
      </c>
      <c r="C225" s="8">
        <f>SUM(C226)</f>
        <v>0</v>
      </c>
      <c r="D225" s="13">
        <f t="shared" ref="D225:J225" si="92">SUM(D226)</f>
        <v>0</v>
      </c>
      <c r="E225" s="13">
        <f t="shared" si="92"/>
        <v>0</v>
      </c>
      <c r="F225" s="8">
        <f t="shared" si="92"/>
        <v>0</v>
      </c>
      <c r="G225" s="50">
        <f t="shared" si="92"/>
        <v>0</v>
      </c>
      <c r="H225" s="43">
        <f t="shared" si="92"/>
        <v>0</v>
      </c>
      <c r="I225" s="8">
        <f t="shared" si="92"/>
        <v>0</v>
      </c>
      <c r="J225" s="13">
        <f t="shared" si="92"/>
        <v>0</v>
      </c>
      <c r="K225" s="10" t="s">
        <v>17</v>
      </c>
    </row>
    <row r="226" spans="1:11" x14ac:dyDescent="0.25">
      <c r="A226" s="6">
        <v>203</v>
      </c>
      <c r="B226" s="7" t="s">
        <v>18</v>
      </c>
      <c r="C226" s="8">
        <f>SUM(C229,C231)</f>
        <v>0</v>
      </c>
      <c r="D226" s="13">
        <f t="shared" ref="D226:J226" si="93">SUM(D229,D231)</f>
        <v>0</v>
      </c>
      <c r="E226" s="13">
        <f t="shared" si="93"/>
        <v>0</v>
      </c>
      <c r="F226" s="8">
        <f t="shared" si="93"/>
        <v>0</v>
      </c>
      <c r="G226" s="50">
        <f t="shared" si="93"/>
        <v>0</v>
      </c>
      <c r="H226" s="43">
        <f t="shared" si="93"/>
        <v>0</v>
      </c>
      <c r="I226" s="8">
        <f t="shared" si="93"/>
        <v>0</v>
      </c>
      <c r="J226" s="13">
        <f t="shared" si="93"/>
        <v>0</v>
      </c>
      <c r="K226" s="10" t="s">
        <v>17</v>
      </c>
    </row>
    <row r="227" spans="1:11" ht="22.5" customHeight="1" x14ac:dyDescent="0.25">
      <c r="A227" s="6">
        <v>204</v>
      </c>
      <c r="B227" s="75" t="s">
        <v>29</v>
      </c>
      <c r="C227" s="75"/>
      <c r="D227" s="75"/>
      <c r="E227" s="75"/>
      <c r="F227" s="75"/>
      <c r="G227" s="75"/>
      <c r="H227" s="75"/>
      <c r="I227" s="75"/>
      <c r="J227" s="75"/>
      <c r="K227" s="75"/>
    </row>
    <row r="228" spans="1:11" ht="54" x14ac:dyDescent="0.25">
      <c r="A228" s="6">
        <v>205</v>
      </c>
      <c r="B228" s="7" t="s">
        <v>44</v>
      </c>
      <c r="C228" s="8">
        <f>SUM(C229)</f>
        <v>0</v>
      </c>
      <c r="D228" s="13">
        <f t="shared" ref="D228:J228" si="94">SUM(D229)</f>
        <v>0</v>
      </c>
      <c r="E228" s="13">
        <f t="shared" si="94"/>
        <v>0</v>
      </c>
      <c r="F228" s="8">
        <f t="shared" si="94"/>
        <v>0</v>
      </c>
      <c r="G228" s="54">
        <f t="shared" si="94"/>
        <v>0</v>
      </c>
      <c r="H228" s="42">
        <f t="shared" si="94"/>
        <v>0</v>
      </c>
      <c r="I228" s="31">
        <f t="shared" si="94"/>
        <v>0</v>
      </c>
      <c r="J228" s="31">
        <f t="shared" si="94"/>
        <v>0</v>
      </c>
      <c r="K228" s="10" t="s">
        <v>17</v>
      </c>
    </row>
    <row r="229" spans="1:11" x14ac:dyDescent="0.25">
      <c r="A229" s="6">
        <v>206</v>
      </c>
      <c r="B229" s="7" t="s">
        <v>18</v>
      </c>
      <c r="C229" s="8">
        <f>SUM(D229:J229)</f>
        <v>0</v>
      </c>
      <c r="D229" s="13">
        <v>0</v>
      </c>
      <c r="E229" s="13">
        <v>0</v>
      </c>
      <c r="F229" s="8">
        <v>0</v>
      </c>
      <c r="G229" s="54">
        <v>0</v>
      </c>
      <c r="H229" s="42">
        <v>0</v>
      </c>
      <c r="I229" s="31">
        <v>0</v>
      </c>
      <c r="J229" s="31">
        <v>0</v>
      </c>
      <c r="K229" s="10" t="s">
        <v>17</v>
      </c>
    </row>
    <row r="230" spans="1:11" ht="21" customHeight="1" x14ac:dyDescent="0.25">
      <c r="A230" s="6">
        <v>207</v>
      </c>
      <c r="B230" s="75" t="s">
        <v>31</v>
      </c>
      <c r="C230" s="75"/>
      <c r="D230" s="75"/>
      <c r="E230" s="75"/>
      <c r="F230" s="75"/>
      <c r="G230" s="75"/>
      <c r="H230" s="75"/>
      <c r="I230" s="75"/>
      <c r="J230" s="75"/>
      <c r="K230" s="75"/>
    </row>
    <row r="231" spans="1:11" x14ac:dyDescent="0.25">
      <c r="A231" s="6">
        <v>208</v>
      </c>
      <c r="B231" s="7" t="s">
        <v>18</v>
      </c>
      <c r="C231" s="8">
        <f>SUM(D231:J231)</f>
        <v>0</v>
      </c>
      <c r="D231" s="13">
        <v>0</v>
      </c>
      <c r="E231" s="13">
        <v>0</v>
      </c>
      <c r="F231" s="13">
        <v>0</v>
      </c>
      <c r="G231" s="50">
        <v>0</v>
      </c>
      <c r="H231" s="44">
        <v>0</v>
      </c>
      <c r="I231" s="13">
        <v>0</v>
      </c>
      <c r="J231" s="13">
        <v>0</v>
      </c>
      <c r="K231" s="10" t="s">
        <v>17</v>
      </c>
    </row>
    <row r="232" spans="1:11" x14ac:dyDescent="0.25">
      <c r="A232" s="18">
        <v>209</v>
      </c>
      <c r="B232" s="75" t="s">
        <v>32</v>
      </c>
      <c r="C232" s="75"/>
      <c r="D232" s="75"/>
      <c r="E232" s="75"/>
      <c r="F232" s="75"/>
      <c r="G232" s="75"/>
      <c r="H232" s="75"/>
      <c r="I232" s="75"/>
      <c r="J232" s="75"/>
      <c r="K232" s="75"/>
    </row>
    <row r="233" spans="1:11" ht="40.5" x14ac:dyDescent="0.25">
      <c r="A233" s="6">
        <v>210</v>
      </c>
      <c r="B233" s="7" t="s">
        <v>48</v>
      </c>
      <c r="C233" s="8">
        <f>SUM(C234)</f>
        <v>9223</v>
      </c>
      <c r="D233" s="13">
        <f t="shared" ref="D233:J233" si="95">SUM(D234)</f>
        <v>1200</v>
      </c>
      <c r="E233" s="13">
        <v>1300</v>
      </c>
      <c r="F233" s="31">
        <f t="shared" si="95"/>
        <v>1300</v>
      </c>
      <c r="G233" s="54">
        <f t="shared" si="95"/>
        <v>1300</v>
      </c>
      <c r="H233" s="42">
        <f t="shared" si="95"/>
        <v>1400</v>
      </c>
      <c r="I233" s="31">
        <f t="shared" si="95"/>
        <v>1400</v>
      </c>
      <c r="J233" s="31">
        <f t="shared" si="95"/>
        <v>1323</v>
      </c>
      <c r="K233" s="10" t="s">
        <v>17</v>
      </c>
    </row>
    <row r="234" spans="1:11" x14ac:dyDescent="0.25">
      <c r="A234" s="6">
        <v>211</v>
      </c>
      <c r="B234" s="7" t="s">
        <v>18</v>
      </c>
      <c r="C234" s="8">
        <f>SUM(C237,C243,C246)</f>
        <v>9223</v>
      </c>
      <c r="D234" s="13">
        <f t="shared" ref="D234:J234" si="96">SUM(D237,D243,D246)</f>
        <v>1200</v>
      </c>
      <c r="E234" s="13">
        <f>SUM(E237,E243,E246)</f>
        <v>1300</v>
      </c>
      <c r="F234" s="31">
        <f t="shared" si="96"/>
        <v>1300</v>
      </c>
      <c r="G234" s="54">
        <f t="shared" si="96"/>
        <v>1300</v>
      </c>
      <c r="H234" s="42">
        <f t="shared" si="96"/>
        <v>1400</v>
      </c>
      <c r="I234" s="31">
        <f t="shared" si="96"/>
        <v>1400</v>
      </c>
      <c r="J234" s="31">
        <f t="shared" si="96"/>
        <v>1323</v>
      </c>
      <c r="K234" s="10" t="s">
        <v>17</v>
      </c>
    </row>
    <row r="235" spans="1:11" x14ac:dyDescent="0.25">
      <c r="A235" s="72">
        <v>212</v>
      </c>
      <c r="B235" s="78" t="s">
        <v>99</v>
      </c>
      <c r="C235" s="67">
        <f>SUM(C237:C240)</f>
        <v>1060</v>
      </c>
      <c r="D235" s="68">
        <f t="shared" ref="D235:J235" si="97">SUM(D237:D240)</f>
        <v>150</v>
      </c>
      <c r="E235" s="68">
        <f t="shared" si="97"/>
        <v>150</v>
      </c>
      <c r="F235" s="76">
        <f t="shared" si="97"/>
        <v>150</v>
      </c>
      <c r="G235" s="77">
        <f t="shared" si="97"/>
        <v>150</v>
      </c>
      <c r="H235" s="76">
        <f t="shared" si="97"/>
        <v>150</v>
      </c>
      <c r="I235" s="76">
        <f t="shared" si="97"/>
        <v>150</v>
      </c>
      <c r="J235" s="76">
        <f t="shared" si="97"/>
        <v>160</v>
      </c>
      <c r="K235" s="75">
        <v>18.190000000000001</v>
      </c>
    </row>
    <row r="236" spans="1:11" ht="195" customHeight="1" x14ac:dyDescent="0.25">
      <c r="A236" s="71"/>
      <c r="B236" s="79"/>
      <c r="C236" s="67"/>
      <c r="D236" s="68"/>
      <c r="E236" s="68"/>
      <c r="F236" s="76"/>
      <c r="G236" s="77"/>
      <c r="H236" s="76"/>
      <c r="I236" s="76"/>
      <c r="J236" s="76"/>
      <c r="K236" s="75"/>
    </row>
    <row r="237" spans="1:11" x14ac:dyDescent="0.25">
      <c r="A237" s="6">
        <v>213</v>
      </c>
      <c r="B237" s="7" t="s">
        <v>18</v>
      </c>
      <c r="C237" s="8">
        <f>SUM(D237:J237)</f>
        <v>1060</v>
      </c>
      <c r="D237" s="13">
        <v>150</v>
      </c>
      <c r="E237" s="13">
        <v>150</v>
      </c>
      <c r="F237" s="31">
        <v>150</v>
      </c>
      <c r="G237" s="54">
        <v>150</v>
      </c>
      <c r="H237" s="42">
        <v>150</v>
      </c>
      <c r="I237" s="31">
        <v>150</v>
      </c>
      <c r="J237" s="31">
        <v>160</v>
      </c>
      <c r="K237" s="10" t="s">
        <v>17</v>
      </c>
    </row>
    <row r="238" spans="1:11" x14ac:dyDescent="0.25">
      <c r="A238" s="6">
        <v>214</v>
      </c>
      <c r="B238" s="7" t="s">
        <v>19</v>
      </c>
      <c r="C238" s="8">
        <f>SUM(D238:J238)</f>
        <v>0</v>
      </c>
      <c r="D238" s="13">
        <v>0</v>
      </c>
      <c r="E238" s="13">
        <v>0</v>
      </c>
      <c r="F238" s="31">
        <v>0</v>
      </c>
      <c r="G238" s="54">
        <v>0</v>
      </c>
      <c r="H238" s="42">
        <v>0</v>
      </c>
      <c r="I238" s="31">
        <v>0</v>
      </c>
      <c r="J238" s="31">
        <v>0</v>
      </c>
      <c r="K238" s="10" t="s">
        <v>17</v>
      </c>
    </row>
    <row r="239" spans="1:11" x14ac:dyDescent="0.25">
      <c r="A239" s="18">
        <v>215</v>
      </c>
      <c r="B239" s="7" t="s">
        <v>20</v>
      </c>
      <c r="C239" s="8">
        <f>SUM(D239:J239)</f>
        <v>0</v>
      </c>
      <c r="D239" s="13">
        <v>0</v>
      </c>
      <c r="E239" s="13">
        <v>0</v>
      </c>
      <c r="F239" s="31">
        <v>0</v>
      </c>
      <c r="G239" s="54">
        <v>0</v>
      </c>
      <c r="H239" s="42">
        <v>0</v>
      </c>
      <c r="I239" s="31">
        <v>0</v>
      </c>
      <c r="J239" s="31">
        <v>0</v>
      </c>
      <c r="K239" s="10" t="s">
        <v>17</v>
      </c>
    </row>
    <row r="240" spans="1:11" ht="27" customHeight="1" x14ac:dyDescent="0.25">
      <c r="A240" s="6">
        <v>216</v>
      </c>
      <c r="B240" s="7" t="s">
        <v>21</v>
      </c>
      <c r="C240" s="8">
        <f>SUM(D240:J240)</f>
        <v>0</v>
      </c>
      <c r="D240" s="13">
        <v>0</v>
      </c>
      <c r="E240" s="13">
        <v>0</v>
      </c>
      <c r="F240" s="31">
        <v>0</v>
      </c>
      <c r="G240" s="54">
        <v>0</v>
      </c>
      <c r="H240" s="42">
        <v>0</v>
      </c>
      <c r="I240" s="31">
        <v>0</v>
      </c>
      <c r="J240" s="31">
        <v>0</v>
      </c>
      <c r="K240" s="10" t="s">
        <v>17</v>
      </c>
    </row>
    <row r="241" spans="1:11" x14ac:dyDescent="0.25">
      <c r="A241" s="59">
        <v>217</v>
      </c>
      <c r="B241" s="78" t="s">
        <v>94</v>
      </c>
      <c r="C241" s="67">
        <f>SUM(C243)</f>
        <v>217</v>
      </c>
      <c r="D241" s="68">
        <f t="shared" ref="D241:J241" si="98">SUM(D243)</f>
        <v>31</v>
      </c>
      <c r="E241" s="68">
        <f t="shared" si="98"/>
        <v>31</v>
      </c>
      <c r="F241" s="76">
        <f t="shared" si="98"/>
        <v>31</v>
      </c>
      <c r="G241" s="77">
        <f t="shared" si="98"/>
        <v>31</v>
      </c>
      <c r="H241" s="76">
        <f t="shared" si="98"/>
        <v>31</v>
      </c>
      <c r="I241" s="76">
        <f t="shared" si="98"/>
        <v>31</v>
      </c>
      <c r="J241" s="76">
        <f t="shared" si="98"/>
        <v>31</v>
      </c>
      <c r="K241" s="75">
        <v>18.190000000000001</v>
      </c>
    </row>
    <row r="242" spans="1:11" ht="204.75" customHeight="1" x14ac:dyDescent="0.25">
      <c r="A242" s="61"/>
      <c r="B242" s="79"/>
      <c r="C242" s="67"/>
      <c r="D242" s="68"/>
      <c r="E242" s="68"/>
      <c r="F242" s="76"/>
      <c r="G242" s="77"/>
      <c r="H242" s="76"/>
      <c r="I242" s="76"/>
      <c r="J242" s="76"/>
      <c r="K242" s="75"/>
    </row>
    <row r="243" spans="1:11" x14ac:dyDescent="0.25">
      <c r="A243" s="6">
        <v>218</v>
      </c>
      <c r="B243" s="7" t="s">
        <v>18</v>
      </c>
      <c r="C243" s="8">
        <f>SUM(D243:J243)</f>
        <v>217</v>
      </c>
      <c r="D243" s="13">
        <v>31</v>
      </c>
      <c r="E243" s="13">
        <v>31</v>
      </c>
      <c r="F243" s="31">
        <v>31</v>
      </c>
      <c r="G243" s="54">
        <v>31</v>
      </c>
      <c r="H243" s="42">
        <v>31</v>
      </c>
      <c r="I243" s="31">
        <v>31</v>
      </c>
      <c r="J243" s="31">
        <v>31</v>
      </c>
      <c r="K243" s="10" t="s">
        <v>17</v>
      </c>
    </row>
    <row r="244" spans="1:11" x14ac:dyDescent="0.25">
      <c r="A244" s="72">
        <v>219</v>
      </c>
      <c r="B244" s="78" t="s">
        <v>100</v>
      </c>
      <c r="C244" s="67">
        <f>SUM(C246)</f>
        <v>7946</v>
      </c>
      <c r="D244" s="68">
        <f t="shared" ref="D244:J244" si="99">SUM(D246)</f>
        <v>1019</v>
      </c>
      <c r="E244" s="68">
        <f t="shared" si="99"/>
        <v>1119</v>
      </c>
      <c r="F244" s="76">
        <f t="shared" si="99"/>
        <v>1119</v>
      </c>
      <c r="G244" s="77">
        <f>SUM(G246)</f>
        <v>1119</v>
      </c>
      <c r="H244" s="76">
        <f t="shared" si="99"/>
        <v>1219</v>
      </c>
      <c r="I244" s="76">
        <f t="shared" si="99"/>
        <v>1219</v>
      </c>
      <c r="J244" s="76">
        <f t="shared" si="99"/>
        <v>1132</v>
      </c>
      <c r="K244" s="75">
        <v>18.190000000000001</v>
      </c>
    </row>
    <row r="245" spans="1:11" ht="123.75" customHeight="1" x14ac:dyDescent="0.25">
      <c r="A245" s="71"/>
      <c r="B245" s="79"/>
      <c r="C245" s="67"/>
      <c r="D245" s="68"/>
      <c r="E245" s="68"/>
      <c r="F245" s="76"/>
      <c r="G245" s="77"/>
      <c r="H245" s="76"/>
      <c r="I245" s="76"/>
      <c r="J245" s="76"/>
      <c r="K245" s="75"/>
    </row>
    <row r="246" spans="1:11" x14ac:dyDescent="0.25">
      <c r="A246" s="6">
        <v>220</v>
      </c>
      <c r="B246" s="7" t="s">
        <v>18</v>
      </c>
      <c r="C246" s="8">
        <f>SUM(D246:J246)</f>
        <v>7946</v>
      </c>
      <c r="D246" s="13">
        <v>1019</v>
      </c>
      <c r="E246" s="13">
        <v>1119</v>
      </c>
      <c r="F246" s="31">
        <v>1119</v>
      </c>
      <c r="G246" s="54">
        <v>1119</v>
      </c>
      <c r="H246" s="42">
        <v>1219</v>
      </c>
      <c r="I246" s="31">
        <v>1219</v>
      </c>
      <c r="J246" s="31">
        <v>1132</v>
      </c>
      <c r="K246" s="10" t="s">
        <v>17</v>
      </c>
    </row>
    <row r="247" spans="1:11" ht="20.25" customHeight="1" x14ac:dyDescent="0.25">
      <c r="A247" s="6">
        <v>221</v>
      </c>
      <c r="B247" s="75" t="s">
        <v>68</v>
      </c>
      <c r="C247" s="75"/>
      <c r="D247" s="75"/>
      <c r="E247" s="75"/>
      <c r="F247" s="75"/>
      <c r="G247" s="75"/>
      <c r="H247" s="75"/>
      <c r="I247" s="75"/>
      <c r="J247" s="75"/>
      <c r="K247" s="75"/>
    </row>
    <row r="248" spans="1:11" ht="27" x14ac:dyDescent="0.25">
      <c r="A248" s="6">
        <v>222</v>
      </c>
      <c r="B248" s="7" t="s">
        <v>49</v>
      </c>
      <c r="C248" s="8">
        <f>SUM(C249:C252)</f>
        <v>1628.8</v>
      </c>
      <c r="D248" s="13">
        <f t="shared" ref="D248:J248" si="100">SUM(D249:D252)</f>
        <v>150</v>
      </c>
      <c r="E248" s="13">
        <f t="shared" si="100"/>
        <v>205.3</v>
      </c>
      <c r="F248" s="8">
        <f t="shared" si="100"/>
        <v>216.8</v>
      </c>
      <c r="G248" s="50">
        <f t="shared" si="100"/>
        <v>276.7</v>
      </c>
      <c r="H248" s="43">
        <f t="shared" si="100"/>
        <v>230</v>
      </c>
      <c r="I248" s="8">
        <f t="shared" si="100"/>
        <v>250</v>
      </c>
      <c r="J248" s="8">
        <f t="shared" si="100"/>
        <v>300</v>
      </c>
      <c r="K248" s="10" t="s">
        <v>17</v>
      </c>
    </row>
    <row r="249" spans="1:11" x14ac:dyDescent="0.25">
      <c r="A249" s="6">
        <v>223</v>
      </c>
      <c r="B249" s="7" t="s">
        <v>18</v>
      </c>
      <c r="C249" s="8">
        <f t="shared" ref="C249:J251" si="101">SUM(C255,C284)</f>
        <v>1460</v>
      </c>
      <c r="D249" s="13">
        <f t="shared" si="101"/>
        <v>150</v>
      </c>
      <c r="E249" s="13">
        <f t="shared" si="101"/>
        <v>160</v>
      </c>
      <c r="F249" s="8">
        <f t="shared" si="101"/>
        <v>170</v>
      </c>
      <c r="G249" s="50">
        <f t="shared" si="101"/>
        <v>200</v>
      </c>
      <c r="H249" s="43">
        <f t="shared" si="101"/>
        <v>230</v>
      </c>
      <c r="I249" s="8">
        <f t="shared" si="101"/>
        <v>250</v>
      </c>
      <c r="J249" s="8">
        <f t="shared" si="101"/>
        <v>300</v>
      </c>
      <c r="K249" s="10" t="s">
        <v>17</v>
      </c>
    </row>
    <row r="250" spans="1:11" x14ac:dyDescent="0.25">
      <c r="A250" s="6">
        <v>224</v>
      </c>
      <c r="B250" s="7" t="s">
        <v>19</v>
      </c>
      <c r="C250" s="8">
        <f t="shared" si="101"/>
        <v>0</v>
      </c>
      <c r="D250" s="13">
        <f t="shared" si="101"/>
        <v>0</v>
      </c>
      <c r="E250" s="13">
        <f t="shared" si="101"/>
        <v>0</v>
      </c>
      <c r="F250" s="8">
        <f t="shared" si="101"/>
        <v>0</v>
      </c>
      <c r="G250" s="50">
        <f t="shared" si="101"/>
        <v>0</v>
      </c>
      <c r="H250" s="43">
        <f t="shared" si="101"/>
        <v>0</v>
      </c>
      <c r="I250" s="8">
        <f t="shared" si="101"/>
        <v>0</v>
      </c>
      <c r="J250" s="8">
        <f t="shared" si="101"/>
        <v>0</v>
      </c>
      <c r="K250" s="10" t="s">
        <v>17</v>
      </c>
    </row>
    <row r="251" spans="1:11" x14ac:dyDescent="0.25">
      <c r="A251" s="6">
        <v>225</v>
      </c>
      <c r="B251" s="7" t="s">
        <v>20</v>
      </c>
      <c r="C251" s="8">
        <f t="shared" si="101"/>
        <v>168.8</v>
      </c>
      <c r="D251" s="13">
        <f t="shared" si="101"/>
        <v>0</v>
      </c>
      <c r="E251" s="13">
        <f>SUM(E257,E286)</f>
        <v>45.3</v>
      </c>
      <c r="F251" s="8">
        <f t="shared" si="101"/>
        <v>46.8</v>
      </c>
      <c r="G251" s="50">
        <f t="shared" si="101"/>
        <v>76.699999999999989</v>
      </c>
      <c r="H251" s="43">
        <f t="shared" si="101"/>
        <v>0</v>
      </c>
      <c r="I251" s="8">
        <f t="shared" si="101"/>
        <v>0</v>
      </c>
      <c r="J251" s="8">
        <f t="shared" si="101"/>
        <v>0</v>
      </c>
      <c r="K251" s="10" t="s">
        <v>17</v>
      </c>
    </row>
    <row r="252" spans="1:11" x14ac:dyDescent="0.25">
      <c r="A252" s="6">
        <v>226</v>
      </c>
      <c r="B252" s="7" t="s">
        <v>21</v>
      </c>
      <c r="C252" s="8">
        <f>SUM(C258,C287)</f>
        <v>0</v>
      </c>
      <c r="D252" s="13">
        <f t="shared" ref="D252:J252" si="102">SUM(D258,D287)</f>
        <v>0</v>
      </c>
      <c r="E252" s="13">
        <f t="shared" si="102"/>
        <v>0</v>
      </c>
      <c r="F252" s="8">
        <f t="shared" si="102"/>
        <v>0</v>
      </c>
      <c r="G252" s="50">
        <f t="shared" si="102"/>
        <v>0</v>
      </c>
      <c r="H252" s="43">
        <f t="shared" si="102"/>
        <v>0</v>
      </c>
      <c r="I252" s="8">
        <f t="shared" si="102"/>
        <v>0</v>
      </c>
      <c r="J252" s="8">
        <f t="shared" si="102"/>
        <v>0</v>
      </c>
      <c r="K252" s="10" t="s">
        <v>17</v>
      </c>
    </row>
    <row r="253" spans="1:11" x14ac:dyDescent="0.25">
      <c r="A253" s="6">
        <v>227</v>
      </c>
      <c r="B253" s="75" t="s">
        <v>27</v>
      </c>
      <c r="C253" s="75"/>
      <c r="D253" s="75"/>
      <c r="E253" s="75"/>
      <c r="F253" s="75"/>
      <c r="G253" s="75"/>
      <c r="H253" s="75"/>
      <c r="I253" s="75"/>
      <c r="J253" s="75"/>
      <c r="K253" s="75"/>
    </row>
    <row r="254" spans="1:11" ht="40.5" x14ac:dyDescent="0.25">
      <c r="A254" s="6">
        <v>228</v>
      </c>
      <c r="B254" s="7" t="s">
        <v>50</v>
      </c>
      <c r="C254" s="8">
        <f>SUM(C255:C258)</f>
        <v>583.4</v>
      </c>
      <c r="D254" s="13">
        <f t="shared" ref="D254:J254" si="103">SUM(D255:D258)</f>
        <v>50</v>
      </c>
      <c r="E254" s="13">
        <f t="shared" si="103"/>
        <v>78.8</v>
      </c>
      <c r="F254" s="8">
        <f t="shared" si="103"/>
        <v>78.7</v>
      </c>
      <c r="G254" s="50">
        <f t="shared" si="103"/>
        <v>105.9</v>
      </c>
      <c r="H254" s="43">
        <f t="shared" si="103"/>
        <v>80</v>
      </c>
      <c r="I254" s="8">
        <f t="shared" si="103"/>
        <v>90</v>
      </c>
      <c r="J254" s="8">
        <f t="shared" si="103"/>
        <v>100</v>
      </c>
      <c r="K254" s="10" t="s">
        <v>17</v>
      </c>
    </row>
    <row r="255" spans="1:11" x14ac:dyDescent="0.25">
      <c r="A255" s="6">
        <v>229</v>
      </c>
      <c r="B255" s="7" t="s">
        <v>18</v>
      </c>
      <c r="C255" s="8">
        <f t="shared" ref="C255:J257" si="104">SUM(C261,C266)</f>
        <v>500</v>
      </c>
      <c r="D255" s="13">
        <f t="shared" si="104"/>
        <v>50</v>
      </c>
      <c r="E255" s="13">
        <f t="shared" si="104"/>
        <v>53</v>
      </c>
      <c r="F255" s="8">
        <f t="shared" si="104"/>
        <v>57</v>
      </c>
      <c r="G255" s="50">
        <f t="shared" si="104"/>
        <v>70</v>
      </c>
      <c r="H255" s="43">
        <f t="shared" si="104"/>
        <v>80</v>
      </c>
      <c r="I255" s="8">
        <f t="shared" si="104"/>
        <v>90</v>
      </c>
      <c r="J255" s="8">
        <f t="shared" si="104"/>
        <v>100</v>
      </c>
      <c r="K255" s="10" t="s">
        <v>17</v>
      </c>
    </row>
    <row r="256" spans="1:11" x14ac:dyDescent="0.25">
      <c r="A256" s="6">
        <v>230</v>
      </c>
      <c r="B256" s="7" t="s">
        <v>19</v>
      </c>
      <c r="C256" s="8">
        <f t="shared" si="104"/>
        <v>0</v>
      </c>
      <c r="D256" s="13">
        <f t="shared" si="104"/>
        <v>0</v>
      </c>
      <c r="E256" s="13">
        <f t="shared" si="104"/>
        <v>0</v>
      </c>
      <c r="F256" s="8">
        <f t="shared" si="104"/>
        <v>0</v>
      </c>
      <c r="G256" s="50">
        <f t="shared" si="104"/>
        <v>0</v>
      </c>
      <c r="H256" s="43">
        <f t="shared" si="104"/>
        <v>0</v>
      </c>
      <c r="I256" s="8">
        <f t="shared" si="104"/>
        <v>0</v>
      </c>
      <c r="J256" s="8">
        <f t="shared" si="104"/>
        <v>0</v>
      </c>
      <c r="K256" s="10" t="s">
        <v>17</v>
      </c>
    </row>
    <row r="257" spans="1:11" x14ac:dyDescent="0.25">
      <c r="A257" s="6">
        <v>231</v>
      </c>
      <c r="B257" s="7" t="s">
        <v>20</v>
      </c>
      <c r="C257" s="8">
        <f t="shared" si="104"/>
        <v>83.4</v>
      </c>
      <c r="D257" s="13">
        <f t="shared" si="104"/>
        <v>0</v>
      </c>
      <c r="E257" s="13">
        <v>25.8</v>
      </c>
      <c r="F257" s="8">
        <f t="shared" si="104"/>
        <v>21.7</v>
      </c>
      <c r="G257" s="50">
        <f t="shared" si="104"/>
        <v>35.9</v>
      </c>
      <c r="H257" s="43">
        <f t="shared" si="104"/>
        <v>0</v>
      </c>
      <c r="I257" s="8">
        <f t="shared" si="104"/>
        <v>0</v>
      </c>
      <c r="J257" s="8">
        <f t="shared" si="104"/>
        <v>0</v>
      </c>
      <c r="K257" s="10" t="s">
        <v>17</v>
      </c>
    </row>
    <row r="258" spans="1:11" x14ac:dyDescent="0.25">
      <c r="A258" s="6">
        <v>232</v>
      </c>
      <c r="B258" s="7" t="s">
        <v>21</v>
      </c>
      <c r="C258" s="8">
        <f>SUM(C264,C269)</f>
        <v>0</v>
      </c>
      <c r="D258" s="13">
        <f t="shared" ref="D258:J258" si="105">SUM(D264,D269)</f>
        <v>0</v>
      </c>
      <c r="E258" s="13">
        <f t="shared" si="105"/>
        <v>0</v>
      </c>
      <c r="F258" s="8">
        <f t="shared" si="105"/>
        <v>0</v>
      </c>
      <c r="G258" s="50">
        <f t="shared" si="105"/>
        <v>0</v>
      </c>
      <c r="H258" s="43">
        <f t="shared" si="105"/>
        <v>0</v>
      </c>
      <c r="I258" s="8">
        <f t="shared" si="105"/>
        <v>0</v>
      </c>
      <c r="J258" s="8">
        <f t="shared" si="105"/>
        <v>0</v>
      </c>
      <c r="K258" s="10" t="s">
        <v>17</v>
      </c>
    </row>
    <row r="259" spans="1:11" ht="26.25" customHeight="1" x14ac:dyDescent="0.25">
      <c r="A259" s="6">
        <v>233</v>
      </c>
      <c r="B259" s="75" t="s">
        <v>29</v>
      </c>
      <c r="C259" s="75"/>
      <c r="D259" s="75"/>
      <c r="E259" s="75"/>
      <c r="F259" s="75"/>
      <c r="G259" s="75"/>
      <c r="H259" s="75"/>
      <c r="I259" s="75"/>
      <c r="J259" s="75"/>
      <c r="K259" s="75"/>
    </row>
    <row r="260" spans="1:11" ht="54" x14ac:dyDescent="0.25">
      <c r="A260" s="6">
        <v>234</v>
      </c>
      <c r="B260" s="7" t="s">
        <v>51</v>
      </c>
      <c r="C260" s="8">
        <f>SUM(C261:C264)</f>
        <v>0</v>
      </c>
      <c r="D260" s="13">
        <f t="shared" ref="D260:J260" si="106">SUM(D261:D264)</f>
        <v>0</v>
      </c>
      <c r="E260" s="13">
        <f t="shared" si="106"/>
        <v>0</v>
      </c>
      <c r="F260" s="8">
        <f t="shared" si="106"/>
        <v>0</v>
      </c>
      <c r="G260" s="50">
        <f t="shared" si="106"/>
        <v>0</v>
      </c>
      <c r="H260" s="43">
        <f t="shared" si="106"/>
        <v>0</v>
      </c>
      <c r="I260" s="8">
        <f t="shared" si="106"/>
        <v>0</v>
      </c>
      <c r="J260" s="8">
        <f t="shared" si="106"/>
        <v>0</v>
      </c>
      <c r="K260" s="10" t="s">
        <v>17</v>
      </c>
    </row>
    <row r="261" spans="1:11" x14ac:dyDescent="0.25">
      <c r="A261" s="6">
        <v>235</v>
      </c>
      <c r="B261" s="7" t="s">
        <v>18</v>
      </c>
      <c r="C261" s="8">
        <f t="shared" ref="C261:J264" si="107">SUM(D261:J261)</f>
        <v>0</v>
      </c>
      <c r="D261" s="13">
        <f t="shared" si="107"/>
        <v>0</v>
      </c>
      <c r="E261" s="13">
        <f t="shared" si="107"/>
        <v>0</v>
      </c>
      <c r="F261" s="8">
        <f t="shared" si="107"/>
        <v>0</v>
      </c>
      <c r="G261" s="50">
        <f t="shared" si="107"/>
        <v>0</v>
      </c>
      <c r="H261" s="43">
        <f t="shared" si="107"/>
        <v>0</v>
      </c>
      <c r="I261" s="8">
        <f t="shared" si="107"/>
        <v>0</v>
      </c>
      <c r="J261" s="8">
        <f t="shared" si="107"/>
        <v>0</v>
      </c>
      <c r="K261" s="10" t="s">
        <v>17</v>
      </c>
    </row>
    <row r="262" spans="1:11" x14ac:dyDescent="0.25">
      <c r="A262" s="6">
        <v>236</v>
      </c>
      <c r="B262" s="7" t="s">
        <v>19</v>
      </c>
      <c r="C262" s="8">
        <f t="shared" si="107"/>
        <v>0</v>
      </c>
      <c r="D262" s="13">
        <f t="shared" si="107"/>
        <v>0</v>
      </c>
      <c r="E262" s="13">
        <f t="shared" si="107"/>
        <v>0</v>
      </c>
      <c r="F262" s="8">
        <f t="shared" si="107"/>
        <v>0</v>
      </c>
      <c r="G262" s="50">
        <f t="shared" si="107"/>
        <v>0</v>
      </c>
      <c r="H262" s="43">
        <f t="shared" si="107"/>
        <v>0</v>
      </c>
      <c r="I262" s="8">
        <f t="shared" si="107"/>
        <v>0</v>
      </c>
      <c r="J262" s="8">
        <f t="shared" si="107"/>
        <v>0</v>
      </c>
      <c r="K262" s="10" t="s">
        <v>17</v>
      </c>
    </row>
    <row r="263" spans="1:11" x14ac:dyDescent="0.25">
      <c r="A263" s="6">
        <v>237</v>
      </c>
      <c r="B263" s="7" t="s">
        <v>20</v>
      </c>
      <c r="C263" s="8">
        <f t="shared" si="107"/>
        <v>0</v>
      </c>
      <c r="D263" s="13">
        <f t="shared" si="107"/>
        <v>0</v>
      </c>
      <c r="E263" s="13">
        <f t="shared" si="107"/>
        <v>0</v>
      </c>
      <c r="F263" s="8">
        <f t="shared" si="107"/>
        <v>0</v>
      </c>
      <c r="G263" s="50">
        <f t="shared" si="107"/>
        <v>0</v>
      </c>
      <c r="H263" s="43">
        <f t="shared" si="107"/>
        <v>0</v>
      </c>
      <c r="I263" s="8">
        <f t="shared" si="107"/>
        <v>0</v>
      </c>
      <c r="J263" s="8">
        <f t="shared" si="107"/>
        <v>0</v>
      </c>
      <c r="K263" s="10" t="s">
        <v>17</v>
      </c>
    </row>
    <row r="264" spans="1:11" x14ac:dyDescent="0.25">
      <c r="A264" s="6">
        <v>238</v>
      </c>
      <c r="B264" s="7" t="s">
        <v>21</v>
      </c>
      <c r="C264" s="8">
        <f t="shared" si="107"/>
        <v>0</v>
      </c>
      <c r="D264" s="13">
        <f t="shared" si="107"/>
        <v>0</v>
      </c>
      <c r="E264" s="13">
        <f t="shared" si="107"/>
        <v>0</v>
      </c>
      <c r="F264" s="8">
        <f t="shared" si="107"/>
        <v>0</v>
      </c>
      <c r="G264" s="50">
        <f t="shared" si="107"/>
        <v>0</v>
      </c>
      <c r="H264" s="43">
        <f t="shared" si="107"/>
        <v>0</v>
      </c>
      <c r="I264" s="8">
        <f t="shared" si="107"/>
        <v>0</v>
      </c>
      <c r="J264" s="8">
        <f t="shared" si="107"/>
        <v>0</v>
      </c>
      <c r="K264" s="10" t="s">
        <v>17</v>
      </c>
    </row>
    <row r="265" spans="1:11" ht="16.5" customHeight="1" x14ac:dyDescent="0.25">
      <c r="A265" s="6">
        <v>239</v>
      </c>
      <c r="B265" s="75" t="s">
        <v>31</v>
      </c>
      <c r="C265" s="75"/>
      <c r="D265" s="75"/>
      <c r="E265" s="75"/>
      <c r="F265" s="75"/>
      <c r="G265" s="75"/>
      <c r="H265" s="75"/>
      <c r="I265" s="75"/>
      <c r="J265" s="75"/>
      <c r="K265" s="75"/>
    </row>
    <row r="266" spans="1:11" x14ac:dyDescent="0.25">
      <c r="A266" s="6">
        <v>240</v>
      </c>
      <c r="B266" s="7" t="s">
        <v>18</v>
      </c>
      <c r="C266" s="8">
        <f t="shared" ref="C266:J268" si="108">SUM(C272,C278)</f>
        <v>500</v>
      </c>
      <c r="D266" s="13">
        <f t="shared" si="108"/>
        <v>50</v>
      </c>
      <c r="E266" s="13">
        <f t="shared" si="108"/>
        <v>53</v>
      </c>
      <c r="F266" s="8">
        <f t="shared" si="108"/>
        <v>57</v>
      </c>
      <c r="G266" s="50">
        <f t="shared" si="108"/>
        <v>70</v>
      </c>
      <c r="H266" s="43">
        <f t="shared" si="108"/>
        <v>80</v>
      </c>
      <c r="I266" s="8">
        <f t="shared" si="108"/>
        <v>90</v>
      </c>
      <c r="J266" s="8">
        <f t="shared" si="108"/>
        <v>100</v>
      </c>
      <c r="K266" s="32"/>
    </row>
    <row r="267" spans="1:11" x14ac:dyDescent="0.25">
      <c r="A267" s="6">
        <v>241</v>
      </c>
      <c r="B267" s="7" t="s">
        <v>19</v>
      </c>
      <c r="C267" s="8">
        <f t="shared" si="108"/>
        <v>0</v>
      </c>
      <c r="D267" s="13">
        <f t="shared" si="108"/>
        <v>0</v>
      </c>
      <c r="E267" s="13">
        <f t="shared" si="108"/>
        <v>0</v>
      </c>
      <c r="F267" s="8">
        <f t="shared" si="108"/>
        <v>0</v>
      </c>
      <c r="G267" s="50">
        <f t="shared" si="108"/>
        <v>0</v>
      </c>
      <c r="H267" s="43">
        <f t="shared" si="108"/>
        <v>0</v>
      </c>
      <c r="I267" s="8">
        <f t="shared" si="108"/>
        <v>0</v>
      </c>
      <c r="J267" s="8">
        <f t="shared" si="108"/>
        <v>0</v>
      </c>
      <c r="K267" s="32"/>
    </row>
    <row r="268" spans="1:11" x14ac:dyDescent="0.25">
      <c r="A268" s="6">
        <v>242</v>
      </c>
      <c r="B268" s="7" t="s">
        <v>20</v>
      </c>
      <c r="C268" s="8">
        <f t="shared" si="108"/>
        <v>83.4</v>
      </c>
      <c r="D268" s="13">
        <f t="shared" si="108"/>
        <v>0</v>
      </c>
      <c r="E268" s="13">
        <v>25.8</v>
      </c>
      <c r="F268" s="8">
        <f t="shared" si="108"/>
        <v>21.7</v>
      </c>
      <c r="G268" s="50">
        <f t="shared" si="108"/>
        <v>35.9</v>
      </c>
      <c r="H268" s="43">
        <f t="shared" si="108"/>
        <v>0</v>
      </c>
      <c r="I268" s="8">
        <f t="shared" si="108"/>
        <v>0</v>
      </c>
      <c r="J268" s="8">
        <f t="shared" si="108"/>
        <v>0</v>
      </c>
      <c r="K268" s="32"/>
    </row>
    <row r="269" spans="1:11" x14ac:dyDescent="0.25">
      <c r="A269" s="18">
        <v>243</v>
      </c>
      <c r="B269" s="7" t="s">
        <v>21</v>
      </c>
      <c r="C269" s="8">
        <f>SUM(C275,C281)</f>
        <v>0</v>
      </c>
      <c r="D269" s="13">
        <f t="shared" ref="D269:J269" si="109">SUM(D275,D281)</f>
        <v>0</v>
      </c>
      <c r="E269" s="13">
        <f t="shared" si="109"/>
        <v>0</v>
      </c>
      <c r="F269" s="8">
        <f t="shared" si="109"/>
        <v>0</v>
      </c>
      <c r="G269" s="50">
        <f t="shared" si="109"/>
        <v>0</v>
      </c>
      <c r="H269" s="43">
        <f t="shared" si="109"/>
        <v>0</v>
      </c>
      <c r="I269" s="8">
        <f t="shared" si="109"/>
        <v>0</v>
      </c>
      <c r="J269" s="8">
        <f t="shared" si="109"/>
        <v>0</v>
      </c>
      <c r="K269" s="32"/>
    </row>
    <row r="270" spans="1:11" x14ac:dyDescent="0.25">
      <c r="A270" s="72">
        <v>244</v>
      </c>
      <c r="B270" s="78" t="s">
        <v>101</v>
      </c>
      <c r="C270" s="67">
        <f>SUM(C272:C275)</f>
        <v>377.4</v>
      </c>
      <c r="D270" s="68">
        <f t="shared" ref="D270:J270" si="110">SUM(D272:D275)</f>
        <v>30</v>
      </c>
      <c r="E270" s="68">
        <f t="shared" si="110"/>
        <v>56.8</v>
      </c>
      <c r="F270" s="67">
        <f t="shared" si="110"/>
        <v>54.7</v>
      </c>
      <c r="G270" s="69">
        <f t="shared" si="110"/>
        <v>75.900000000000006</v>
      </c>
      <c r="H270" s="67">
        <f t="shared" si="110"/>
        <v>40</v>
      </c>
      <c r="I270" s="67">
        <f t="shared" si="110"/>
        <v>50</v>
      </c>
      <c r="J270" s="67">
        <f t="shared" si="110"/>
        <v>70</v>
      </c>
      <c r="K270" s="75" t="s">
        <v>86</v>
      </c>
    </row>
    <row r="271" spans="1:11" ht="174.75" customHeight="1" x14ac:dyDescent="0.25">
      <c r="A271" s="71"/>
      <c r="B271" s="79"/>
      <c r="C271" s="67"/>
      <c r="D271" s="68"/>
      <c r="E271" s="68"/>
      <c r="F271" s="67"/>
      <c r="G271" s="69"/>
      <c r="H271" s="67"/>
      <c r="I271" s="67"/>
      <c r="J271" s="67"/>
      <c r="K271" s="75"/>
    </row>
    <row r="272" spans="1:11" x14ac:dyDescent="0.25">
      <c r="A272" s="6">
        <v>245</v>
      </c>
      <c r="B272" s="7" t="s">
        <v>18</v>
      </c>
      <c r="C272" s="8">
        <f>SUM(D272:J272)</f>
        <v>294</v>
      </c>
      <c r="D272" s="13">
        <v>30</v>
      </c>
      <c r="E272" s="13">
        <v>31</v>
      </c>
      <c r="F272" s="8">
        <v>33</v>
      </c>
      <c r="G272" s="50">
        <v>40</v>
      </c>
      <c r="H272" s="43">
        <v>40</v>
      </c>
      <c r="I272" s="8">
        <v>50</v>
      </c>
      <c r="J272" s="8">
        <v>70</v>
      </c>
      <c r="K272" s="10" t="s">
        <v>17</v>
      </c>
    </row>
    <row r="273" spans="1:11" x14ac:dyDescent="0.25">
      <c r="A273" s="6">
        <v>246</v>
      </c>
      <c r="B273" s="7" t="s">
        <v>19</v>
      </c>
      <c r="C273" s="8">
        <f>SUM(D273:J273)</f>
        <v>0</v>
      </c>
      <c r="D273" s="13">
        <v>0</v>
      </c>
      <c r="E273" s="13">
        <v>0</v>
      </c>
      <c r="F273" s="8">
        <v>0</v>
      </c>
      <c r="G273" s="50">
        <v>0</v>
      </c>
      <c r="H273" s="43">
        <v>0</v>
      </c>
      <c r="I273" s="8">
        <v>0</v>
      </c>
      <c r="J273" s="8">
        <v>0</v>
      </c>
      <c r="K273" s="10" t="s">
        <v>17</v>
      </c>
    </row>
    <row r="274" spans="1:11" x14ac:dyDescent="0.25">
      <c r="A274" s="6">
        <v>247</v>
      </c>
      <c r="B274" s="7" t="s">
        <v>20</v>
      </c>
      <c r="C274" s="8">
        <f>SUM(D274:J274)</f>
        <v>83.4</v>
      </c>
      <c r="D274" s="13">
        <v>0</v>
      </c>
      <c r="E274" s="13">
        <v>25.8</v>
      </c>
      <c r="F274" s="8">
        <v>21.7</v>
      </c>
      <c r="G274" s="50">
        <v>35.9</v>
      </c>
      <c r="H274" s="43">
        <v>0</v>
      </c>
      <c r="I274" s="8">
        <v>0</v>
      </c>
      <c r="J274" s="8">
        <v>0</v>
      </c>
      <c r="K274" s="10" t="s">
        <v>17</v>
      </c>
    </row>
    <row r="275" spans="1:11" x14ac:dyDescent="0.25">
      <c r="A275" s="33">
        <v>248</v>
      </c>
      <c r="B275" s="7" t="s">
        <v>21</v>
      </c>
      <c r="C275" s="8">
        <f>SUM(D275:J275)</f>
        <v>0</v>
      </c>
      <c r="D275" s="13">
        <v>0</v>
      </c>
      <c r="E275" s="13">
        <v>0</v>
      </c>
      <c r="F275" s="8">
        <v>0</v>
      </c>
      <c r="G275" s="50">
        <v>0</v>
      </c>
      <c r="H275" s="43">
        <v>0</v>
      </c>
      <c r="I275" s="8">
        <v>0</v>
      </c>
      <c r="J275" s="8">
        <v>0</v>
      </c>
      <c r="K275" s="10" t="s">
        <v>17</v>
      </c>
    </row>
    <row r="276" spans="1:11" x14ac:dyDescent="0.25">
      <c r="A276" s="62">
        <v>249</v>
      </c>
      <c r="B276" s="78" t="s">
        <v>79</v>
      </c>
      <c r="C276" s="67">
        <f>SUM(C278:C281)</f>
        <v>206</v>
      </c>
      <c r="D276" s="68">
        <f t="shared" ref="D276:J276" si="111">SUM(D278:D281)</f>
        <v>20</v>
      </c>
      <c r="E276" s="68">
        <f t="shared" si="111"/>
        <v>22</v>
      </c>
      <c r="F276" s="67">
        <f t="shared" si="111"/>
        <v>24</v>
      </c>
      <c r="G276" s="69">
        <f t="shared" si="111"/>
        <v>30</v>
      </c>
      <c r="H276" s="67">
        <f t="shared" si="111"/>
        <v>40</v>
      </c>
      <c r="I276" s="67">
        <f t="shared" si="111"/>
        <v>40</v>
      </c>
      <c r="J276" s="67">
        <f t="shared" si="111"/>
        <v>30</v>
      </c>
      <c r="K276" s="75" t="s">
        <v>86</v>
      </c>
    </row>
    <row r="277" spans="1:11" ht="66" customHeight="1" x14ac:dyDescent="0.25">
      <c r="A277" s="63"/>
      <c r="B277" s="79"/>
      <c r="C277" s="67"/>
      <c r="D277" s="68"/>
      <c r="E277" s="68"/>
      <c r="F277" s="67"/>
      <c r="G277" s="69"/>
      <c r="H277" s="67"/>
      <c r="I277" s="67"/>
      <c r="J277" s="67"/>
      <c r="K277" s="75"/>
    </row>
    <row r="278" spans="1:11" x14ac:dyDescent="0.25">
      <c r="A278" s="6">
        <v>250</v>
      </c>
      <c r="B278" s="7" t="s">
        <v>18</v>
      </c>
      <c r="C278" s="8">
        <f>SUM(D278:J278)</f>
        <v>206</v>
      </c>
      <c r="D278" s="13">
        <v>20</v>
      </c>
      <c r="E278" s="13">
        <v>22</v>
      </c>
      <c r="F278" s="8">
        <v>24</v>
      </c>
      <c r="G278" s="50">
        <v>30</v>
      </c>
      <c r="H278" s="43">
        <v>40</v>
      </c>
      <c r="I278" s="8">
        <v>40</v>
      </c>
      <c r="J278" s="8">
        <v>30</v>
      </c>
      <c r="K278" s="10" t="s">
        <v>17</v>
      </c>
    </row>
    <row r="279" spans="1:11" x14ac:dyDescent="0.25">
      <c r="A279" s="6">
        <v>251</v>
      </c>
      <c r="B279" s="7" t="s">
        <v>52</v>
      </c>
      <c r="C279" s="8">
        <f>SUM(D279:J279)</f>
        <v>0</v>
      </c>
      <c r="D279" s="13">
        <v>0</v>
      </c>
      <c r="E279" s="13">
        <v>0</v>
      </c>
      <c r="F279" s="8">
        <v>0</v>
      </c>
      <c r="G279" s="50">
        <v>0</v>
      </c>
      <c r="H279" s="43">
        <v>0</v>
      </c>
      <c r="I279" s="8">
        <v>0</v>
      </c>
      <c r="J279" s="8">
        <v>0</v>
      </c>
      <c r="K279" s="10" t="s">
        <v>17</v>
      </c>
    </row>
    <row r="280" spans="1:11" x14ac:dyDescent="0.25">
      <c r="A280" s="6">
        <v>252</v>
      </c>
      <c r="B280" s="7" t="s">
        <v>20</v>
      </c>
      <c r="C280" s="8">
        <f>SUM(D280:J280)</f>
        <v>0</v>
      </c>
      <c r="D280" s="13">
        <v>0</v>
      </c>
      <c r="E280" s="13">
        <v>0</v>
      </c>
      <c r="F280" s="8">
        <v>0</v>
      </c>
      <c r="G280" s="50">
        <v>0</v>
      </c>
      <c r="H280" s="43">
        <v>0</v>
      </c>
      <c r="I280" s="8">
        <v>0</v>
      </c>
      <c r="J280" s="8">
        <v>0</v>
      </c>
      <c r="K280" s="10" t="s">
        <v>17</v>
      </c>
    </row>
    <row r="281" spans="1:11" x14ac:dyDescent="0.25">
      <c r="A281" s="6">
        <v>253</v>
      </c>
      <c r="B281" s="7" t="s">
        <v>21</v>
      </c>
      <c r="C281" s="8">
        <f>SUM(D281:J281)</f>
        <v>0</v>
      </c>
      <c r="D281" s="13">
        <v>0</v>
      </c>
      <c r="E281" s="13">
        <v>0</v>
      </c>
      <c r="F281" s="8">
        <v>0</v>
      </c>
      <c r="G281" s="50">
        <v>0</v>
      </c>
      <c r="H281" s="43">
        <v>0</v>
      </c>
      <c r="I281" s="8">
        <v>0</v>
      </c>
      <c r="J281" s="8">
        <v>0</v>
      </c>
      <c r="K281" s="10" t="s">
        <v>17</v>
      </c>
    </row>
    <row r="282" spans="1:11" x14ac:dyDescent="0.25">
      <c r="A282" s="6">
        <v>254</v>
      </c>
      <c r="B282" s="75" t="s">
        <v>32</v>
      </c>
      <c r="C282" s="75"/>
      <c r="D282" s="75"/>
      <c r="E282" s="75"/>
      <c r="F282" s="75"/>
      <c r="G282" s="75"/>
      <c r="H282" s="75"/>
      <c r="I282" s="75"/>
      <c r="J282" s="75"/>
      <c r="K282" s="75"/>
    </row>
    <row r="283" spans="1:11" ht="40.5" x14ac:dyDescent="0.25">
      <c r="A283" s="6">
        <v>255</v>
      </c>
      <c r="B283" s="7" t="s">
        <v>53</v>
      </c>
      <c r="C283" s="8">
        <f>SUM(C284:C287)</f>
        <v>1045.4000000000001</v>
      </c>
      <c r="D283" s="13">
        <f t="shared" ref="D283:J283" si="112">SUM(D284:D287)</f>
        <v>100</v>
      </c>
      <c r="E283" s="13">
        <f t="shared" si="112"/>
        <v>126.5</v>
      </c>
      <c r="F283" s="8">
        <f t="shared" si="112"/>
        <v>138.1</v>
      </c>
      <c r="G283" s="50">
        <f t="shared" si="112"/>
        <v>170.8</v>
      </c>
      <c r="H283" s="43">
        <f t="shared" si="112"/>
        <v>150</v>
      </c>
      <c r="I283" s="8">
        <f t="shared" si="112"/>
        <v>160</v>
      </c>
      <c r="J283" s="8">
        <f t="shared" si="112"/>
        <v>200</v>
      </c>
      <c r="K283" s="10" t="s">
        <v>17</v>
      </c>
    </row>
    <row r="284" spans="1:11" x14ac:dyDescent="0.25">
      <c r="A284" s="6">
        <v>256</v>
      </c>
      <c r="B284" s="7" t="s">
        <v>18</v>
      </c>
      <c r="C284" s="8">
        <f t="shared" ref="C284:J285" si="113">SUM(C291,C297,C302)</f>
        <v>960</v>
      </c>
      <c r="D284" s="13">
        <f t="shared" si="113"/>
        <v>100</v>
      </c>
      <c r="E284" s="13">
        <f t="shared" si="113"/>
        <v>107</v>
      </c>
      <c r="F284" s="8">
        <f t="shared" si="113"/>
        <v>113</v>
      </c>
      <c r="G284" s="50">
        <f t="shared" si="113"/>
        <v>130</v>
      </c>
      <c r="H284" s="43">
        <f t="shared" si="113"/>
        <v>150</v>
      </c>
      <c r="I284" s="8">
        <f t="shared" si="113"/>
        <v>160</v>
      </c>
      <c r="J284" s="8">
        <f t="shared" si="113"/>
        <v>200</v>
      </c>
      <c r="K284" s="10" t="s">
        <v>17</v>
      </c>
    </row>
    <row r="285" spans="1:11" x14ac:dyDescent="0.25">
      <c r="A285" s="6">
        <v>257</v>
      </c>
      <c r="B285" s="7" t="s">
        <v>19</v>
      </c>
      <c r="C285" s="8">
        <f t="shared" si="113"/>
        <v>0</v>
      </c>
      <c r="D285" s="13">
        <f t="shared" si="113"/>
        <v>0</v>
      </c>
      <c r="E285" s="13">
        <f t="shared" si="113"/>
        <v>0</v>
      </c>
      <c r="F285" s="8">
        <f t="shared" si="113"/>
        <v>0</v>
      </c>
      <c r="G285" s="50">
        <f t="shared" si="113"/>
        <v>0</v>
      </c>
      <c r="H285" s="43">
        <f t="shared" si="113"/>
        <v>0</v>
      </c>
      <c r="I285" s="8">
        <f t="shared" si="113"/>
        <v>0</v>
      </c>
      <c r="J285" s="8">
        <f t="shared" si="113"/>
        <v>0</v>
      </c>
      <c r="K285" s="10" t="s">
        <v>17</v>
      </c>
    </row>
    <row r="286" spans="1:11" x14ac:dyDescent="0.25">
      <c r="A286" s="6">
        <v>258</v>
      </c>
      <c r="B286" s="7" t="s">
        <v>20</v>
      </c>
      <c r="C286" s="8">
        <f>SUM(C293,C299,C304)</f>
        <v>85.399999999999991</v>
      </c>
      <c r="D286" s="13">
        <f t="shared" ref="D286:J286" si="114">SUM(D293,D299,D304)</f>
        <v>0</v>
      </c>
      <c r="E286" s="13">
        <f t="shared" si="114"/>
        <v>19.5</v>
      </c>
      <c r="F286" s="8">
        <f t="shared" si="114"/>
        <v>25.1</v>
      </c>
      <c r="G286" s="50">
        <f t="shared" si="114"/>
        <v>40.799999999999997</v>
      </c>
      <c r="H286" s="43">
        <f t="shared" si="114"/>
        <v>0</v>
      </c>
      <c r="I286" s="8">
        <f t="shared" si="114"/>
        <v>0</v>
      </c>
      <c r="J286" s="8">
        <f t="shared" si="114"/>
        <v>0</v>
      </c>
      <c r="K286" s="10" t="s">
        <v>17</v>
      </c>
    </row>
    <row r="287" spans="1:11" x14ac:dyDescent="0.25">
      <c r="A287" s="6">
        <v>259</v>
      </c>
      <c r="B287" s="7" t="s">
        <v>21</v>
      </c>
      <c r="C287" s="8">
        <f>SUM(C294,C300,C305)</f>
        <v>0</v>
      </c>
      <c r="D287" s="13">
        <f t="shared" ref="D287:J287" si="115">SUM(D294,D300,D305)</f>
        <v>0</v>
      </c>
      <c r="E287" s="13">
        <f t="shared" si="115"/>
        <v>0</v>
      </c>
      <c r="F287" s="8">
        <f t="shared" si="115"/>
        <v>0</v>
      </c>
      <c r="G287" s="50">
        <f t="shared" si="115"/>
        <v>0</v>
      </c>
      <c r="H287" s="43">
        <f t="shared" si="115"/>
        <v>0</v>
      </c>
      <c r="I287" s="8">
        <f t="shared" si="115"/>
        <v>0</v>
      </c>
      <c r="J287" s="8">
        <f t="shared" si="115"/>
        <v>0</v>
      </c>
      <c r="K287" s="10" t="s">
        <v>17</v>
      </c>
    </row>
    <row r="288" spans="1:11" x14ac:dyDescent="0.25">
      <c r="A288" s="64">
        <v>260</v>
      </c>
      <c r="B288" s="80" t="s">
        <v>80</v>
      </c>
      <c r="C288" s="67">
        <f>SUM(C291:C294)</f>
        <v>361.3</v>
      </c>
      <c r="D288" s="68">
        <f t="shared" ref="D288:J288" si="116">SUM(D291:D294)</f>
        <v>20</v>
      </c>
      <c r="E288" s="68">
        <f>SUM(E291:E294)</f>
        <v>59.5</v>
      </c>
      <c r="F288" s="67">
        <f t="shared" si="116"/>
        <v>41.4</v>
      </c>
      <c r="G288" s="69">
        <f>SUM(G291:G294)</f>
        <v>60.4</v>
      </c>
      <c r="H288" s="67">
        <f t="shared" si="116"/>
        <v>50</v>
      </c>
      <c r="I288" s="67">
        <f t="shared" si="116"/>
        <v>60</v>
      </c>
      <c r="J288" s="67">
        <f t="shared" si="116"/>
        <v>70</v>
      </c>
      <c r="K288" s="75" t="s">
        <v>86</v>
      </c>
    </row>
    <row r="289" spans="1:11" ht="15" customHeight="1" x14ac:dyDescent="0.25">
      <c r="A289" s="60"/>
      <c r="B289" s="81"/>
      <c r="C289" s="67"/>
      <c r="D289" s="68"/>
      <c r="E289" s="68"/>
      <c r="F289" s="67"/>
      <c r="G289" s="69"/>
      <c r="H289" s="67"/>
      <c r="I289" s="67"/>
      <c r="J289" s="67"/>
      <c r="K289" s="75"/>
    </row>
    <row r="290" spans="1:11" ht="145.5" customHeight="1" x14ac:dyDescent="0.25">
      <c r="A290" s="61"/>
      <c r="B290" s="79"/>
      <c r="C290" s="67"/>
      <c r="D290" s="68"/>
      <c r="E290" s="68"/>
      <c r="F290" s="67"/>
      <c r="G290" s="69"/>
      <c r="H290" s="67"/>
      <c r="I290" s="67"/>
      <c r="J290" s="67"/>
      <c r="K290" s="75"/>
    </row>
    <row r="291" spans="1:11" x14ac:dyDescent="0.25">
      <c r="A291" s="6">
        <v>261</v>
      </c>
      <c r="B291" s="7" t="s">
        <v>18</v>
      </c>
      <c r="C291" s="8">
        <f>SUM(D291:J291)</f>
        <v>310</v>
      </c>
      <c r="D291" s="13">
        <v>20</v>
      </c>
      <c r="E291" s="13">
        <v>40</v>
      </c>
      <c r="F291" s="8">
        <v>30</v>
      </c>
      <c r="G291" s="50">
        <v>40</v>
      </c>
      <c r="H291" s="43">
        <v>50</v>
      </c>
      <c r="I291" s="8">
        <v>60</v>
      </c>
      <c r="J291" s="8">
        <v>70</v>
      </c>
      <c r="K291" s="10" t="s">
        <v>17</v>
      </c>
    </row>
    <row r="292" spans="1:11" x14ac:dyDescent="0.25">
      <c r="A292" s="6">
        <v>262</v>
      </c>
      <c r="B292" s="7" t="s">
        <v>19</v>
      </c>
      <c r="C292" s="8">
        <f>SUM(D292:J292)</f>
        <v>0</v>
      </c>
      <c r="D292" s="13">
        <v>0</v>
      </c>
      <c r="E292" s="13">
        <v>0</v>
      </c>
      <c r="F292" s="8">
        <v>0</v>
      </c>
      <c r="G292" s="50">
        <v>0</v>
      </c>
      <c r="H292" s="43">
        <v>0</v>
      </c>
      <c r="I292" s="8">
        <v>0</v>
      </c>
      <c r="J292" s="8">
        <v>0</v>
      </c>
      <c r="K292" s="10" t="s">
        <v>17</v>
      </c>
    </row>
    <row r="293" spans="1:11" x14ac:dyDescent="0.25">
      <c r="A293" s="6">
        <v>263</v>
      </c>
      <c r="B293" s="7" t="s">
        <v>20</v>
      </c>
      <c r="C293" s="8">
        <f>SUM(D293:J293)</f>
        <v>51.3</v>
      </c>
      <c r="D293" s="13">
        <v>0</v>
      </c>
      <c r="E293" s="13">
        <v>19.5</v>
      </c>
      <c r="F293" s="8">
        <v>11.4</v>
      </c>
      <c r="G293" s="50">
        <v>20.399999999999999</v>
      </c>
      <c r="H293" s="43">
        <v>0</v>
      </c>
      <c r="I293" s="8">
        <v>0</v>
      </c>
      <c r="J293" s="8">
        <v>0</v>
      </c>
      <c r="K293" s="10" t="s">
        <v>17</v>
      </c>
    </row>
    <row r="294" spans="1:11" x14ac:dyDescent="0.25">
      <c r="A294" s="6">
        <v>264</v>
      </c>
      <c r="B294" s="7" t="s">
        <v>21</v>
      </c>
      <c r="C294" s="8">
        <f>SUM(D294:J294)</f>
        <v>0</v>
      </c>
      <c r="D294" s="13">
        <v>0</v>
      </c>
      <c r="E294" s="13">
        <v>0</v>
      </c>
      <c r="F294" s="8">
        <v>0</v>
      </c>
      <c r="G294" s="50">
        <v>0</v>
      </c>
      <c r="H294" s="43">
        <v>0</v>
      </c>
      <c r="I294" s="8">
        <v>0</v>
      </c>
      <c r="J294" s="8">
        <v>0</v>
      </c>
      <c r="K294" s="10" t="s">
        <v>17</v>
      </c>
    </row>
    <row r="295" spans="1:11" x14ac:dyDescent="0.25">
      <c r="A295" s="70">
        <v>265</v>
      </c>
      <c r="B295" s="80" t="s">
        <v>102</v>
      </c>
      <c r="C295" s="67">
        <f>SUM(C297:C300)</f>
        <v>634.1</v>
      </c>
      <c r="D295" s="68">
        <f t="shared" ref="D295:J295" si="117">SUM(D297:D300)</f>
        <v>70</v>
      </c>
      <c r="E295" s="68">
        <v>67</v>
      </c>
      <c r="F295" s="67">
        <f>SUM(F297:F300)</f>
        <v>96.7</v>
      </c>
      <c r="G295" s="69">
        <f t="shared" si="117"/>
        <v>100.4</v>
      </c>
      <c r="H295" s="67">
        <f t="shared" si="117"/>
        <v>90</v>
      </c>
      <c r="I295" s="67">
        <f t="shared" si="117"/>
        <v>90</v>
      </c>
      <c r="J295" s="67">
        <f t="shared" si="117"/>
        <v>120</v>
      </c>
      <c r="K295" s="75" t="s">
        <v>86</v>
      </c>
    </row>
    <row r="296" spans="1:11" ht="103.5" customHeight="1" x14ac:dyDescent="0.25">
      <c r="A296" s="71"/>
      <c r="B296" s="79"/>
      <c r="C296" s="67"/>
      <c r="D296" s="68"/>
      <c r="E296" s="68"/>
      <c r="F296" s="67"/>
      <c r="G296" s="69"/>
      <c r="H296" s="67"/>
      <c r="I296" s="67"/>
      <c r="J296" s="67"/>
      <c r="K296" s="75"/>
    </row>
    <row r="297" spans="1:11" x14ac:dyDescent="0.25">
      <c r="A297" s="6">
        <v>266</v>
      </c>
      <c r="B297" s="7" t="s">
        <v>18</v>
      </c>
      <c r="C297" s="8">
        <f>SUM(D297:J297)</f>
        <v>600</v>
      </c>
      <c r="D297" s="13">
        <v>70</v>
      </c>
      <c r="E297" s="13">
        <v>67</v>
      </c>
      <c r="F297" s="8">
        <v>83</v>
      </c>
      <c r="G297" s="50">
        <v>80</v>
      </c>
      <c r="H297" s="43">
        <v>90</v>
      </c>
      <c r="I297" s="8">
        <v>90</v>
      </c>
      <c r="J297" s="8">
        <v>120</v>
      </c>
      <c r="K297" s="10" t="s">
        <v>17</v>
      </c>
    </row>
    <row r="298" spans="1:11" x14ac:dyDescent="0.25">
      <c r="A298" s="6">
        <v>267</v>
      </c>
      <c r="B298" s="7" t="s">
        <v>52</v>
      </c>
      <c r="C298" s="8">
        <v>0</v>
      </c>
      <c r="D298" s="13">
        <v>0</v>
      </c>
      <c r="E298" s="13">
        <v>0</v>
      </c>
      <c r="F298" s="8">
        <v>0</v>
      </c>
      <c r="G298" s="50">
        <v>0</v>
      </c>
      <c r="H298" s="43">
        <v>0</v>
      </c>
      <c r="I298" s="8">
        <v>0</v>
      </c>
      <c r="J298" s="8">
        <v>0</v>
      </c>
      <c r="K298" s="10" t="s">
        <v>17</v>
      </c>
    </row>
    <row r="299" spans="1:11" x14ac:dyDescent="0.25">
      <c r="A299" s="6">
        <v>268</v>
      </c>
      <c r="B299" s="7" t="s">
        <v>20</v>
      </c>
      <c r="C299" s="8">
        <f>SUM(D299:J299)</f>
        <v>34.099999999999994</v>
      </c>
      <c r="D299" s="13">
        <v>0</v>
      </c>
      <c r="E299" s="13">
        <v>0</v>
      </c>
      <c r="F299" s="8">
        <v>13.7</v>
      </c>
      <c r="G299" s="50">
        <v>20.399999999999999</v>
      </c>
      <c r="H299" s="43">
        <v>0</v>
      </c>
      <c r="I299" s="8">
        <v>0</v>
      </c>
      <c r="J299" s="8">
        <v>0</v>
      </c>
      <c r="K299" s="10" t="s">
        <v>17</v>
      </c>
    </row>
    <row r="300" spans="1:11" x14ac:dyDescent="0.25">
      <c r="A300" s="6">
        <v>269</v>
      </c>
      <c r="B300" s="7" t="s">
        <v>21</v>
      </c>
      <c r="C300" s="8">
        <f>SUM(D300:J300)</f>
        <v>0</v>
      </c>
      <c r="D300" s="13">
        <v>0</v>
      </c>
      <c r="E300" s="13">
        <v>0</v>
      </c>
      <c r="F300" s="8">
        <v>0</v>
      </c>
      <c r="G300" s="50">
        <v>0</v>
      </c>
      <c r="H300" s="43">
        <v>0</v>
      </c>
      <c r="I300" s="8">
        <v>0</v>
      </c>
      <c r="J300" s="8">
        <v>0</v>
      </c>
      <c r="K300" s="10" t="s">
        <v>17</v>
      </c>
    </row>
    <row r="301" spans="1:11" ht="84.75" customHeight="1" x14ac:dyDescent="0.25">
      <c r="A301" s="6">
        <v>270</v>
      </c>
      <c r="B301" s="28" t="s">
        <v>103</v>
      </c>
      <c r="C301" s="8">
        <f>SUM(C302:C305)</f>
        <v>50</v>
      </c>
      <c r="D301" s="13">
        <f t="shared" ref="D301:J301" si="118">SUM(D302:D305)</f>
        <v>10</v>
      </c>
      <c r="E301" s="13">
        <v>0</v>
      </c>
      <c r="F301" s="8">
        <v>0</v>
      </c>
      <c r="G301" s="50">
        <f t="shared" si="118"/>
        <v>10</v>
      </c>
      <c r="H301" s="43">
        <f t="shared" si="118"/>
        <v>10</v>
      </c>
      <c r="I301" s="8">
        <f t="shared" si="118"/>
        <v>10</v>
      </c>
      <c r="J301" s="8">
        <f t="shared" si="118"/>
        <v>10</v>
      </c>
      <c r="K301" s="10" t="s">
        <v>86</v>
      </c>
    </row>
    <row r="302" spans="1:11" x14ac:dyDescent="0.25">
      <c r="A302" s="6">
        <v>271</v>
      </c>
      <c r="B302" s="7" t="s">
        <v>18</v>
      </c>
      <c r="C302" s="8">
        <f>SUM(D302:J302)</f>
        <v>50</v>
      </c>
      <c r="D302" s="13">
        <v>10</v>
      </c>
      <c r="E302" s="13">
        <v>0</v>
      </c>
      <c r="F302" s="8">
        <v>0</v>
      </c>
      <c r="G302" s="50">
        <v>10</v>
      </c>
      <c r="H302" s="43">
        <v>10</v>
      </c>
      <c r="I302" s="8">
        <v>10</v>
      </c>
      <c r="J302" s="8">
        <v>10</v>
      </c>
      <c r="K302" s="10" t="s">
        <v>17</v>
      </c>
    </row>
    <row r="303" spans="1:11" x14ac:dyDescent="0.25">
      <c r="A303" s="6">
        <v>272</v>
      </c>
      <c r="B303" s="7" t="s">
        <v>19</v>
      </c>
      <c r="C303" s="8">
        <f>SUM(D303:J303)</f>
        <v>0</v>
      </c>
      <c r="D303" s="13">
        <v>0</v>
      </c>
      <c r="E303" s="13">
        <v>0</v>
      </c>
      <c r="F303" s="8">
        <v>0</v>
      </c>
      <c r="G303" s="50">
        <v>0</v>
      </c>
      <c r="H303" s="43">
        <v>0</v>
      </c>
      <c r="I303" s="8">
        <v>0</v>
      </c>
      <c r="J303" s="8">
        <v>0</v>
      </c>
      <c r="K303" s="10" t="s">
        <v>17</v>
      </c>
    </row>
    <row r="304" spans="1:11" x14ac:dyDescent="0.25">
      <c r="A304" s="6">
        <v>273</v>
      </c>
      <c r="B304" s="7" t="s">
        <v>20</v>
      </c>
      <c r="C304" s="8">
        <f>SUM(D304:J304)</f>
        <v>0</v>
      </c>
      <c r="D304" s="13">
        <v>0</v>
      </c>
      <c r="E304" s="13">
        <v>0</v>
      </c>
      <c r="F304" s="8">
        <v>0</v>
      </c>
      <c r="G304" s="50">
        <v>0</v>
      </c>
      <c r="H304" s="43">
        <v>0</v>
      </c>
      <c r="I304" s="8">
        <v>0</v>
      </c>
      <c r="J304" s="8">
        <v>0</v>
      </c>
      <c r="K304" s="10" t="s">
        <v>17</v>
      </c>
    </row>
    <row r="305" spans="1:11" x14ac:dyDescent="0.25">
      <c r="A305" s="6">
        <v>274</v>
      </c>
      <c r="B305" s="7" t="s">
        <v>21</v>
      </c>
      <c r="C305" s="8">
        <f>SUM(D305:J305)</f>
        <v>0</v>
      </c>
      <c r="D305" s="13">
        <v>0</v>
      </c>
      <c r="E305" s="13">
        <v>0</v>
      </c>
      <c r="F305" s="8">
        <v>0</v>
      </c>
      <c r="G305" s="50">
        <v>0</v>
      </c>
      <c r="H305" s="43">
        <v>0</v>
      </c>
      <c r="I305" s="8">
        <v>0</v>
      </c>
      <c r="J305" s="8">
        <v>0</v>
      </c>
      <c r="K305" s="10" t="s">
        <v>17</v>
      </c>
    </row>
    <row r="306" spans="1:11" ht="27.75" customHeight="1" x14ac:dyDescent="0.25">
      <c r="A306" s="6">
        <v>275</v>
      </c>
      <c r="B306" s="75" t="s">
        <v>69</v>
      </c>
      <c r="C306" s="75"/>
      <c r="D306" s="75"/>
      <c r="E306" s="75"/>
      <c r="F306" s="75"/>
      <c r="G306" s="75"/>
      <c r="H306" s="75"/>
      <c r="I306" s="75"/>
      <c r="J306" s="75"/>
      <c r="K306" s="75"/>
    </row>
    <row r="307" spans="1:11" ht="27" x14ac:dyDescent="0.25">
      <c r="A307" s="6">
        <v>276</v>
      </c>
      <c r="B307" s="7" t="s">
        <v>54</v>
      </c>
      <c r="C307" s="8">
        <f>SUM(C308:C311)</f>
        <v>44335.8</v>
      </c>
      <c r="D307" s="13">
        <f t="shared" ref="D307:J307" si="119">SUM(D308:D311)</f>
        <v>6584.4</v>
      </c>
      <c r="E307" s="13">
        <f t="shared" si="119"/>
        <v>6228</v>
      </c>
      <c r="F307" s="8">
        <f t="shared" si="119"/>
        <v>6069.5999999999995</v>
      </c>
      <c r="G307" s="50">
        <f t="shared" si="119"/>
        <v>6901.2</v>
      </c>
      <c r="H307" s="43">
        <f t="shared" si="119"/>
        <v>5604.2999999999993</v>
      </c>
      <c r="I307" s="8">
        <f t="shared" si="119"/>
        <v>5604.2999999999993</v>
      </c>
      <c r="J307" s="8">
        <f t="shared" si="119"/>
        <v>7344</v>
      </c>
      <c r="K307" s="10" t="s">
        <v>17</v>
      </c>
    </row>
    <row r="308" spans="1:11" x14ac:dyDescent="0.25">
      <c r="A308" s="6">
        <v>277</v>
      </c>
      <c r="B308" s="7" t="s">
        <v>18</v>
      </c>
      <c r="C308" s="8">
        <f>SUM(C314,C331)</f>
        <v>7415</v>
      </c>
      <c r="D308" s="13">
        <f t="shared" ref="D308:J308" si="120">SUM(D314,D331)</f>
        <v>1014.7</v>
      </c>
      <c r="E308" s="13">
        <f t="shared" si="120"/>
        <v>795</v>
      </c>
      <c r="F308" s="8">
        <f t="shared" si="120"/>
        <v>726.6</v>
      </c>
      <c r="G308" s="50">
        <f t="shared" si="120"/>
        <v>1748.5</v>
      </c>
      <c r="H308" s="43">
        <f t="shared" si="120"/>
        <v>1197.9000000000001</v>
      </c>
      <c r="I308" s="8">
        <f t="shared" si="120"/>
        <v>1197.9000000000001</v>
      </c>
      <c r="J308" s="8">
        <f t="shared" si="120"/>
        <v>734.4</v>
      </c>
      <c r="K308" s="10" t="s">
        <v>17</v>
      </c>
    </row>
    <row r="309" spans="1:11" x14ac:dyDescent="0.25">
      <c r="A309" s="6">
        <v>278</v>
      </c>
      <c r="B309" s="7" t="s">
        <v>19</v>
      </c>
      <c r="C309" s="8">
        <f>SUM(C315,C332)</f>
        <v>1180.5</v>
      </c>
      <c r="D309" s="13">
        <f t="shared" ref="D309:J309" si="121">SUM(D315,D332)</f>
        <v>350.5</v>
      </c>
      <c r="E309" s="13">
        <f t="shared" si="121"/>
        <v>373.5</v>
      </c>
      <c r="F309" s="8">
        <f t="shared" si="121"/>
        <v>456.5</v>
      </c>
      <c r="G309" s="50">
        <f t="shared" si="121"/>
        <v>0</v>
      </c>
      <c r="H309" s="43">
        <f t="shared" si="121"/>
        <v>0</v>
      </c>
      <c r="I309" s="8">
        <f t="shared" si="121"/>
        <v>0</v>
      </c>
      <c r="J309" s="8">
        <f t="shared" si="121"/>
        <v>0</v>
      </c>
      <c r="K309" s="10" t="s">
        <v>17</v>
      </c>
    </row>
    <row r="310" spans="1:11" x14ac:dyDescent="0.25">
      <c r="A310" s="6">
        <v>279</v>
      </c>
      <c r="B310" s="7" t="s">
        <v>20</v>
      </c>
      <c r="C310" s="8">
        <f>SUM(D310:J310)</f>
        <v>4895.5</v>
      </c>
      <c r="D310" s="13">
        <f t="shared" ref="D310:J310" si="122">SUM(D316,D333)</f>
        <v>812.8</v>
      </c>
      <c r="E310" s="13">
        <f>SUM(E316,E333)</f>
        <v>653.1</v>
      </c>
      <c r="F310" s="8">
        <f t="shared" si="122"/>
        <v>480.1</v>
      </c>
      <c r="G310" s="50">
        <f t="shared" si="122"/>
        <v>746.3</v>
      </c>
      <c r="H310" s="43">
        <f t="shared" si="122"/>
        <v>0</v>
      </c>
      <c r="I310" s="8">
        <f t="shared" si="122"/>
        <v>0</v>
      </c>
      <c r="J310" s="8">
        <f t="shared" si="122"/>
        <v>2203.1999999999998</v>
      </c>
      <c r="K310" s="10" t="s">
        <v>17</v>
      </c>
    </row>
    <row r="311" spans="1:11" x14ac:dyDescent="0.25">
      <c r="A311" s="6">
        <v>280</v>
      </c>
      <c r="B311" s="7" t="s">
        <v>21</v>
      </c>
      <c r="C311" s="8">
        <f>SUM(C317,C334)</f>
        <v>30844.800000000003</v>
      </c>
      <c r="D311" s="13">
        <f t="shared" ref="D311:J311" si="123">SUM(D317,D334)</f>
        <v>4406.3999999999996</v>
      </c>
      <c r="E311" s="13">
        <f t="shared" si="123"/>
        <v>4406.3999999999996</v>
      </c>
      <c r="F311" s="8">
        <f t="shared" si="123"/>
        <v>4406.3999999999996</v>
      </c>
      <c r="G311" s="50">
        <f t="shared" si="123"/>
        <v>4406.3999999999996</v>
      </c>
      <c r="H311" s="43">
        <f t="shared" si="123"/>
        <v>4406.3999999999996</v>
      </c>
      <c r="I311" s="8">
        <f t="shared" si="123"/>
        <v>4406.3999999999996</v>
      </c>
      <c r="J311" s="8">
        <f t="shared" si="123"/>
        <v>4406.3999999999996</v>
      </c>
      <c r="K311" s="10" t="s">
        <v>17</v>
      </c>
    </row>
    <row r="312" spans="1:11" x14ac:dyDescent="0.25">
      <c r="A312" s="6">
        <v>281</v>
      </c>
      <c r="B312" s="75" t="s">
        <v>27</v>
      </c>
      <c r="C312" s="75"/>
      <c r="D312" s="75"/>
      <c r="E312" s="75"/>
      <c r="F312" s="75"/>
      <c r="G312" s="75"/>
      <c r="H312" s="75"/>
      <c r="I312" s="75"/>
      <c r="J312" s="75"/>
      <c r="K312" s="75"/>
    </row>
    <row r="313" spans="1:11" ht="40.5" x14ac:dyDescent="0.25">
      <c r="A313" s="6">
        <v>282</v>
      </c>
      <c r="B313" s="7" t="s">
        <v>47</v>
      </c>
      <c r="C313" s="8">
        <f>SUM(C314:C317)</f>
        <v>0</v>
      </c>
      <c r="D313" s="13">
        <f t="shared" ref="D313:J313" si="124">SUM(D314:D317)</f>
        <v>0</v>
      </c>
      <c r="E313" s="13">
        <f t="shared" si="124"/>
        <v>0</v>
      </c>
      <c r="F313" s="8">
        <f t="shared" si="124"/>
        <v>0</v>
      </c>
      <c r="G313" s="50">
        <f t="shared" si="124"/>
        <v>0</v>
      </c>
      <c r="H313" s="43">
        <f t="shared" si="124"/>
        <v>0</v>
      </c>
      <c r="I313" s="8">
        <f t="shared" si="124"/>
        <v>0</v>
      </c>
      <c r="J313" s="8">
        <f t="shared" si="124"/>
        <v>0</v>
      </c>
      <c r="K313" s="10" t="s">
        <v>17</v>
      </c>
    </row>
    <row r="314" spans="1:11" x14ac:dyDescent="0.25">
      <c r="A314" s="6">
        <v>283</v>
      </c>
      <c r="B314" s="7" t="s">
        <v>18</v>
      </c>
      <c r="C314" s="8">
        <f t="shared" ref="C314:J315" si="125">SUM(C320,C325)</f>
        <v>0</v>
      </c>
      <c r="D314" s="13">
        <f t="shared" si="125"/>
        <v>0</v>
      </c>
      <c r="E314" s="13">
        <f t="shared" si="125"/>
        <v>0</v>
      </c>
      <c r="F314" s="8">
        <f t="shared" si="125"/>
        <v>0</v>
      </c>
      <c r="G314" s="50">
        <f t="shared" si="125"/>
        <v>0</v>
      </c>
      <c r="H314" s="43">
        <f t="shared" si="125"/>
        <v>0</v>
      </c>
      <c r="I314" s="8">
        <f t="shared" si="125"/>
        <v>0</v>
      </c>
      <c r="J314" s="8">
        <f t="shared" si="125"/>
        <v>0</v>
      </c>
      <c r="K314" s="10" t="s">
        <v>17</v>
      </c>
    </row>
    <row r="315" spans="1:11" x14ac:dyDescent="0.25">
      <c r="A315" s="6">
        <v>284</v>
      </c>
      <c r="B315" s="7" t="s">
        <v>19</v>
      </c>
      <c r="C315" s="8">
        <f t="shared" si="125"/>
        <v>0</v>
      </c>
      <c r="D315" s="13">
        <f t="shared" si="125"/>
        <v>0</v>
      </c>
      <c r="E315" s="13">
        <f t="shared" si="125"/>
        <v>0</v>
      </c>
      <c r="F315" s="8">
        <f t="shared" si="125"/>
        <v>0</v>
      </c>
      <c r="G315" s="50">
        <f t="shared" si="125"/>
        <v>0</v>
      </c>
      <c r="H315" s="43">
        <f t="shared" si="125"/>
        <v>0</v>
      </c>
      <c r="I315" s="8">
        <f t="shared" si="125"/>
        <v>0</v>
      </c>
      <c r="J315" s="8">
        <f t="shared" si="125"/>
        <v>0</v>
      </c>
      <c r="K315" s="10" t="s">
        <v>17</v>
      </c>
    </row>
    <row r="316" spans="1:11" x14ac:dyDescent="0.25">
      <c r="A316" s="6">
        <v>285</v>
      </c>
      <c r="B316" s="7" t="s">
        <v>20</v>
      </c>
      <c r="C316" s="8">
        <f>SUM(C322,C327)</f>
        <v>0</v>
      </c>
      <c r="D316" s="13">
        <f t="shared" ref="D316:J316" si="126">SUM(D322,D327)</f>
        <v>0</v>
      </c>
      <c r="E316" s="13">
        <f t="shared" si="126"/>
        <v>0</v>
      </c>
      <c r="F316" s="8">
        <f t="shared" si="126"/>
        <v>0</v>
      </c>
      <c r="G316" s="50">
        <f t="shared" si="126"/>
        <v>0</v>
      </c>
      <c r="H316" s="43">
        <f t="shared" si="126"/>
        <v>0</v>
      </c>
      <c r="I316" s="8">
        <f t="shared" si="126"/>
        <v>0</v>
      </c>
      <c r="J316" s="8">
        <f t="shared" si="126"/>
        <v>0</v>
      </c>
      <c r="K316" s="10" t="s">
        <v>17</v>
      </c>
    </row>
    <row r="317" spans="1:11" x14ac:dyDescent="0.25">
      <c r="A317" s="6">
        <v>286</v>
      </c>
      <c r="B317" s="7" t="s">
        <v>21</v>
      </c>
      <c r="C317" s="8">
        <f>SUM(C323,C328)</f>
        <v>0</v>
      </c>
      <c r="D317" s="13">
        <f t="shared" ref="D317:J317" si="127">SUM(D323,D328)</f>
        <v>0</v>
      </c>
      <c r="E317" s="13">
        <f t="shared" si="127"/>
        <v>0</v>
      </c>
      <c r="F317" s="8">
        <f t="shared" si="127"/>
        <v>0</v>
      </c>
      <c r="G317" s="50">
        <f t="shared" si="127"/>
        <v>0</v>
      </c>
      <c r="H317" s="43">
        <f t="shared" si="127"/>
        <v>0</v>
      </c>
      <c r="I317" s="8">
        <f t="shared" si="127"/>
        <v>0</v>
      </c>
      <c r="J317" s="8">
        <f t="shared" si="127"/>
        <v>0</v>
      </c>
      <c r="K317" s="10" t="s">
        <v>17</v>
      </c>
    </row>
    <row r="318" spans="1:11" ht="21.75" customHeight="1" x14ac:dyDescent="0.25">
      <c r="A318" s="6">
        <v>287</v>
      </c>
      <c r="B318" s="75" t="s">
        <v>29</v>
      </c>
      <c r="C318" s="75"/>
      <c r="D318" s="75"/>
      <c r="E318" s="75"/>
      <c r="F318" s="75"/>
      <c r="G318" s="75"/>
      <c r="H318" s="75"/>
      <c r="I318" s="75"/>
      <c r="J318" s="75"/>
      <c r="K318" s="75"/>
    </row>
    <row r="319" spans="1:11" ht="54" x14ac:dyDescent="0.25">
      <c r="A319" s="6">
        <v>288</v>
      </c>
      <c r="B319" s="7" t="s">
        <v>55</v>
      </c>
      <c r="C319" s="8">
        <f>SUM(C320,C323)</f>
        <v>0</v>
      </c>
      <c r="D319" s="13">
        <f t="shared" ref="D319:J319" si="128">SUM(D320,D323)</f>
        <v>0</v>
      </c>
      <c r="E319" s="13">
        <f t="shared" si="128"/>
        <v>0</v>
      </c>
      <c r="F319" s="8">
        <f t="shared" si="128"/>
        <v>0</v>
      </c>
      <c r="G319" s="50">
        <f t="shared" si="128"/>
        <v>0</v>
      </c>
      <c r="H319" s="43">
        <f t="shared" si="128"/>
        <v>0</v>
      </c>
      <c r="I319" s="8">
        <f t="shared" si="128"/>
        <v>0</v>
      </c>
      <c r="J319" s="8">
        <f t="shared" si="128"/>
        <v>0</v>
      </c>
      <c r="K319" s="10" t="s">
        <v>17</v>
      </c>
    </row>
    <row r="320" spans="1:11" x14ac:dyDescent="0.25">
      <c r="A320" s="6">
        <v>289</v>
      </c>
      <c r="B320" s="7" t="s">
        <v>18</v>
      </c>
      <c r="C320" s="8">
        <f>SUM(D320:J320)</f>
        <v>0</v>
      </c>
      <c r="D320" s="13">
        <v>0</v>
      </c>
      <c r="E320" s="13">
        <v>0</v>
      </c>
      <c r="F320" s="8">
        <v>0</v>
      </c>
      <c r="G320" s="50">
        <v>0</v>
      </c>
      <c r="H320" s="43">
        <v>0</v>
      </c>
      <c r="I320" s="8">
        <v>0</v>
      </c>
      <c r="J320" s="8">
        <v>0</v>
      </c>
      <c r="K320" s="10" t="s">
        <v>17</v>
      </c>
    </row>
    <row r="321" spans="1:11" x14ac:dyDescent="0.25">
      <c r="A321" s="6">
        <v>290</v>
      </c>
      <c r="B321" s="7" t="s">
        <v>19</v>
      </c>
      <c r="C321" s="8">
        <f>SUM(D321:J321)</f>
        <v>0</v>
      </c>
      <c r="D321" s="13">
        <v>0</v>
      </c>
      <c r="E321" s="13">
        <v>0</v>
      </c>
      <c r="F321" s="8">
        <v>0</v>
      </c>
      <c r="G321" s="50">
        <v>0</v>
      </c>
      <c r="H321" s="43">
        <v>0</v>
      </c>
      <c r="I321" s="8">
        <v>0</v>
      </c>
      <c r="J321" s="8">
        <v>0</v>
      </c>
      <c r="K321" s="10" t="s">
        <v>17</v>
      </c>
    </row>
    <row r="322" spans="1:11" x14ac:dyDescent="0.25">
      <c r="A322" s="6">
        <v>291</v>
      </c>
      <c r="B322" s="7" t="s">
        <v>20</v>
      </c>
      <c r="C322" s="8">
        <f>SUM(D322:J322)</f>
        <v>0</v>
      </c>
      <c r="D322" s="13">
        <v>0</v>
      </c>
      <c r="E322" s="13">
        <v>0</v>
      </c>
      <c r="F322" s="8">
        <v>0</v>
      </c>
      <c r="G322" s="50">
        <v>0</v>
      </c>
      <c r="H322" s="43">
        <v>0</v>
      </c>
      <c r="I322" s="8">
        <v>0</v>
      </c>
      <c r="J322" s="8">
        <v>0</v>
      </c>
      <c r="K322" s="10" t="s">
        <v>17</v>
      </c>
    </row>
    <row r="323" spans="1:11" x14ac:dyDescent="0.25">
      <c r="A323" s="6">
        <v>292</v>
      </c>
      <c r="B323" s="7" t="s">
        <v>21</v>
      </c>
      <c r="C323" s="8">
        <f>SUM(D323:J323)</f>
        <v>0</v>
      </c>
      <c r="D323" s="13">
        <v>0</v>
      </c>
      <c r="E323" s="13">
        <v>0</v>
      </c>
      <c r="F323" s="8">
        <v>0</v>
      </c>
      <c r="G323" s="50">
        <v>0</v>
      </c>
      <c r="H323" s="43">
        <v>0</v>
      </c>
      <c r="I323" s="8">
        <v>0</v>
      </c>
      <c r="J323" s="8">
        <v>0</v>
      </c>
      <c r="K323" s="10" t="s">
        <v>17</v>
      </c>
    </row>
    <row r="324" spans="1:11" ht="18" customHeight="1" x14ac:dyDescent="0.25">
      <c r="A324" s="6">
        <v>293</v>
      </c>
      <c r="B324" s="75" t="s">
        <v>31</v>
      </c>
      <c r="C324" s="75"/>
      <c r="D324" s="75"/>
      <c r="E324" s="75"/>
      <c r="F324" s="75"/>
      <c r="G324" s="75"/>
      <c r="H324" s="75"/>
      <c r="I324" s="75"/>
      <c r="J324" s="75"/>
      <c r="K324" s="75"/>
    </row>
    <row r="325" spans="1:11" x14ac:dyDescent="0.25">
      <c r="A325" s="6">
        <v>294</v>
      </c>
      <c r="B325" s="7" t="s">
        <v>18</v>
      </c>
      <c r="C325" s="8">
        <f>SUM(D325:J325)</f>
        <v>0</v>
      </c>
      <c r="D325" s="13">
        <v>0</v>
      </c>
      <c r="E325" s="13">
        <v>0</v>
      </c>
      <c r="F325" s="8">
        <v>0</v>
      </c>
      <c r="G325" s="50">
        <v>0</v>
      </c>
      <c r="H325" s="43">
        <v>0</v>
      </c>
      <c r="I325" s="8">
        <v>0</v>
      </c>
      <c r="J325" s="8">
        <v>0</v>
      </c>
      <c r="K325" s="10" t="s">
        <v>17</v>
      </c>
    </row>
    <row r="326" spans="1:11" x14ac:dyDescent="0.25">
      <c r="A326" s="6">
        <v>295</v>
      </c>
      <c r="B326" s="7" t="s">
        <v>19</v>
      </c>
      <c r="C326" s="8">
        <f>SUM(D326:J326)</f>
        <v>0</v>
      </c>
      <c r="D326" s="13">
        <v>0</v>
      </c>
      <c r="E326" s="13">
        <v>0</v>
      </c>
      <c r="F326" s="8">
        <v>0</v>
      </c>
      <c r="G326" s="50">
        <v>0</v>
      </c>
      <c r="H326" s="43">
        <v>0</v>
      </c>
      <c r="I326" s="8">
        <v>0</v>
      </c>
      <c r="J326" s="8">
        <v>0</v>
      </c>
      <c r="K326" s="10" t="s">
        <v>17</v>
      </c>
    </row>
    <row r="327" spans="1:11" x14ac:dyDescent="0.25">
      <c r="A327" s="6">
        <v>296</v>
      </c>
      <c r="B327" s="7" t="s">
        <v>20</v>
      </c>
      <c r="C327" s="8">
        <f>SUM(D327:J327)</f>
        <v>0</v>
      </c>
      <c r="D327" s="13">
        <v>0</v>
      </c>
      <c r="E327" s="13">
        <v>0</v>
      </c>
      <c r="F327" s="8">
        <v>0</v>
      </c>
      <c r="G327" s="50">
        <v>0</v>
      </c>
      <c r="H327" s="43">
        <v>0</v>
      </c>
      <c r="I327" s="8">
        <v>0</v>
      </c>
      <c r="J327" s="8">
        <v>0</v>
      </c>
      <c r="K327" s="10" t="s">
        <v>17</v>
      </c>
    </row>
    <row r="328" spans="1:11" x14ac:dyDescent="0.25">
      <c r="A328" s="6">
        <v>297</v>
      </c>
      <c r="B328" s="7" t="s">
        <v>21</v>
      </c>
      <c r="C328" s="8">
        <f>SUM(D328:J328)</f>
        <v>0</v>
      </c>
      <c r="D328" s="13">
        <v>0</v>
      </c>
      <c r="E328" s="13">
        <v>0</v>
      </c>
      <c r="F328" s="8">
        <v>0</v>
      </c>
      <c r="G328" s="50">
        <v>0</v>
      </c>
      <c r="H328" s="43">
        <v>0</v>
      </c>
      <c r="I328" s="8">
        <v>0</v>
      </c>
      <c r="J328" s="8">
        <v>0</v>
      </c>
      <c r="K328" s="10" t="s">
        <v>17</v>
      </c>
    </row>
    <row r="329" spans="1:11" x14ac:dyDescent="0.25">
      <c r="A329" s="6">
        <v>298</v>
      </c>
      <c r="B329" s="75" t="s">
        <v>32</v>
      </c>
      <c r="C329" s="75"/>
      <c r="D329" s="75"/>
      <c r="E329" s="75"/>
      <c r="F329" s="75"/>
      <c r="G329" s="75"/>
      <c r="H329" s="75"/>
      <c r="I329" s="75"/>
      <c r="J329" s="75"/>
      <c r="K329" s="75"/>
    </row>
    <row r="330" spans="1:11" ht="40.5" x14ac:dyDescent="0.25">
      <c r="A330" s="6">
        <v>299</v>
      </c>
      <c r="B330" s="7" t="s">
        <v>56</v>
      </c>
      <c r="C330" s="8">
        <f>SUM(C331:C334)</f>
        <v>44335.8</v>
      </c>
      <c r="D330" s="13">
        <f t="shared" ref="D330:J330" si="129">SUM(D331:D334)</f>
        <v>6584.4</v>
      </c>
      <c r="E330" s="13">
        <f t="shared" si="129"/>
        <v>6228</v>
      </c>
      <c r="F330" s="8">
        <f t="shared" si="129"/>
        <v>6069.5999999999995</v>
      </c>
      <c r="G330" s="50">
        <f t="shared" si="129"/>
        <v>6901.2</v>
      </c>
      <c r="H330" s="43">
        <f t="shared" si="129"/>
        <v>5604.2999999999993</v>
      </c>
      <c r="I330" s="8">
        <f t="shared" si="129"/>
        <v>5604.2999999999993</v>
      </c>
      <c r="J330" s="8">
        <f t="shared" si="129"/>
        <v>7344</v>
      </c>
      <c r="K330" s="10" t="s">
        <v>17</v>
      </c>
    </row>
    <row r="331" spans="1:11" x14ac:dyDescent="0.25">
      <c r="A331" s="6">
        <v>300</v>
      </c>
      <c r="B331" s="7" t="s">
        <v>18</v>
      </c>
      <c r="C331" s="8">
        <f>SUM(D331:J331)</f>
        <v>7415</v>
      </c>
      <c r="D331" s="13">
        <f t="shared" ref="D331:J331" si="130">SUM(D337)</f>
        <v>1014.7</v>
      </c>
      <c r="E331" s="13">
        <f>SUM(E337)</f>
        <v>795</v>
      </c>
      <c r="F331" s="20">
        <f>SUM(F337)</f>
        <v>726.6</v>
      </c>
      <c r="G331" s="55">
        <v>1748.5</v>
      </c>
      <c r="H331" s="43">
        <f t="shared" si="130"/>
        <v>1197.9000000000001</v>
      </c>
      <c r="I331" s="8">
        <f t="shared" si="130"/>
        <v>1197.9000000000001</v>
      </c>
      <c r="J331" s="8">
        <f t="shared" si="130"/>
        <v>734.4</v>
      </c>
      <c r="K331" s="10" t="s">
        <v>17</v>
      </c>
    </row>
    <row r="332" spans="1:11" x14ac:dyDescent="0.25">
      <c r="A332" s="6">
        <v>301</v>
      </c>
      <c r="B332" s="7" t="s">
        <v>19</v>
      </c>
      <c r="C332" s="8">
        <f>SUM(C338)</f>
        <v>1180.5</v>
      </c>
      <c r="D332" s="13">
        <f t="shared" ref="D332:J332" si="131">SUM(D338)</f>
        <v>350.5</v>
      </c>
      <c r="E332" s="13">
        <f t="shared" si="131"/>
        <v>373.5</v>
      </c>
      <c r="F332" s="34">
        <f t="shared" si="131"/>
        <v>456.5</v>
      </c>
      <c r="G332" s="50">
        <f t="shared" si="131"/>
        <v>0</v>
      </c>
      <c r="H332" s="43">
        <f t="shared" si="131"/>
        <v>0</v>
      </c>
      <c r="I332" s="8">
        <f t="shared" si="131"/>
        <v>0</v>
      </c>
      <c r="J332" s="8">
        <f t="shared" si="131"/>
        <v>0</v>
      </c>
      <c r="K332" s="10" t="s">
        <v>17</v>
      </c>
    </row>
    <row r="333" spans="1:11" x14ac:dyDescent="0.25">
      <c r="A333" s="6">
        <v>302</v>
      </c>
      <c r="B333" s="7" t="s">
        <v>20</v>
      </c>
      <c r="C333" s="8">
        <f>SUM(D333:J333)</f>
        <v>4895.5</v>
      </c>
      <c r="D333" s="13">
        <f t="shared" ref="D333:J333" si="132">SUM(D339)</f>
        <v>812.8</v>
      </c>
      <c r="E333" s="13">
        <f>SUM(E339)</f>
        <v>653.1</v>
      </c>
      <c r="F333" s="8">
        <f t="shared" si="132"/>
        <v>480.1</v>
      </c>
      <c r="G333" s="50">
        <f>SUM(G339)</f>
        <v>746.3</v>
      </c>
      <c r="H333" s="43">
        <f t="shared" si="132"/>
        <v>0</v>
      </c>
      <c r="I333" s="8">
        <f t="shared" si="132"/>
        <v>0</v>
      </c>
      <c r="J333" s="8">
        <f t="shared" si="132"/>
        <v>2203.1999999999998</v>
      </c>
      <c r="K333" s="10" t="s">
        <v>17</v>
      </c>
    </row>
    <row r="334" spans="1:11" x14ac:dyDescent="0.25">
      <c r="A334" s="6">
        <v>303</v>
      </c>
      <c r="B334" s="7" t="s">
        <v>21</v>
      </c>
      <c r="C334" s="8">
        <f>SUM(C340)</f>
        <v>30844.800000000003</v>
      </c>
      <c r="D334" s="13">
        <f t="shared" ref="D334:J334" si="133">SUM(D340)</f>
        <v>4406.3999999999996</v>
      </c>
      <c r="E334" s="13">
        <f t="shared" si="133"/>
        <v>4406.3999999999996</v>
      </c>
      <c r="F334" s="8">
        <f t="shared" si="133"/>
        <v>4406.3999999999996</v>
      </c>
      <c r="G334" s="50">
        <f t="shared" si="133"/>
        <v>4406.3999999999996</v>
      </c>
      <c r="H334" s="43">
        <f t="shared" si="133"/>
        <v>4406.3999999999996</v>
      </c>
      <c r="I334" s="8">
        <f t="shared" si="133"/>
        <v>4406.3999999999996</v>
      </c>
      <c r="J334" s="8">
        <f t="shared" si="133"/>
        <v>4406.3999999999996</v>
      </c>
      <c r="K334" s="10" t="s">
        <v>17</v>
      </c>
    </row>
    <row r="335" spans="1:11" x14ac:dyDescent="0.25">
      <c r="A335" s="72">
        <v>304</v>
      </c>
      <c r="B335" s="78" t="s">
        <v>87</v>
      </c>
      <c r="C335" s="67">
        <f>SUM(C337:C340)</f>
        <v>44335.8</v>
      </c>
      <c r="D335" s="68">
        <f>SUM(D337:D340)</f>
        <v>6584.4</v>
      </c>
      <c r="E335" s="68">
        <f t="shared" ref="E335:J335" si="134">SUM(E337:E340)</f>
        <v>6228</v>
      </c>
      <c r="F335" s="67">
        <f t="shared" si="134"/>
        <v>6069.5999999999995</v>
      </c>
      <c r="G335" s="69">
        <f t="shared" si="134"/>
        <v>6901.2</v>
      </c>
      <c r="H335" s="67">
        <f t="shared" si="134"/>
        <v>5604.2999999999993</v>
      </c>
      <c r="I335" s="67">
        <f t="shared" si="134"/>
        <v>5604.2999999999993</v>
      </c>
      <c r="J335" s="67">
        <f t="shared" si="134"/>
        <v>7344</v>
      </c>
      <c r="K335" s="75">
        <v>25</v>
      </c>
    </row>
    <row r="336" spans="1:11" ht="52.5" customHeight="1" x14ac:dyDescent="0.25">
      <c r="A336" s="71"/>
      <c r="B336" s="79"/>
      <c r="C336" s="67"/>
      <c r="D336" s="68"/>
      <c r="E336" s="68"/>
      <c r="F336" s="67"/>
      <c r="G336" s="69"/>
      <c r="H336" s="67"/>
      <c r="I336" s="67"/>
      <c r="J336" s="67"/>
      <c r="K336" s="75"/>
    </row>
    <row r="337" spans="1:11" x14ac:dyDescent="0.25">
      <c r="A337" s="6">
        <v>305</v>
      </c>
      <c r="B337" s="7" t="s">
        <v>18</v>
      </c>
      <c r="C337" s="8">
        <f>SUM(D337:J337)</f>
        <v>7415</v>
      </c>
      <c r="D337" s="13">
        <v>1014.7</v>
      </c>
      <c r="E337" s="13">
        <v>795</v>
      </c>
      <c r="F337" s="8">
        <v>726.6</v>
      </c>
      <c r="G337" s="50">
        <v>1748.5</v>
      </c>
      <c r="H337" s="43">
        <v>1197.9000000000001</v>
      </c>
      <c r="I337" s="8">
        <v>1197.9000000000001</v>
      </c>
      <c r="J337" s="8">
        <v>734.4</v>
      </c>
      <c r="K337" s="10" t="s">
        <v>17</v>
      </c>
    </row>
    <row r="338" spans="1:11" x14ac:dyDescent="0.25">
      <c r="A338" s="6">
        <v>306</v>
      </c>
      <c r="B338" s="7" t="s">
        <v>19</v>
      </c>
      <c r="C338" s="8">
        <f>SUM(D338:J338)</f>
        <v>1180.5</v>
      </c>
      <c r="D338" s="13">
        <v>350.5</v>
      </c>
      <c r="E338" s="13">
        <v>373.5</v>
      </c>
      <c r="F338" s="8">
        <v>456.5</v>
      </c>
      <c r="G338" s="50">
        <v>0</v>
      </c>
      <c r="H338" s="43">
        <v>0</v>
      </c>
      <c r="I338" s="8">
        <v>0</v>
      </c>
      <c r="J338" s="8">
        <v>0</v>
      </c>
      <c r="K338" s="10" t="s">
        <v>17</v>
      </c>
    </row>
    <row r="339" spans="1:11" x14ac:dyDescent="0.25">
      <c r="A339" s="6">
        <v>307</v>
      </c>
      <c r="B339" s="7" t="s">
        <v>20</v>
      </c>
      <c r="C339" s="8">
        <f>SUM(D339:J339)</f>
        <v>4895.5</v>
      </c>
      <c r="D339" s="13">
        <v>812.8</v>
      </c>
      <c r="E339" s="13">
        <v>653.1</v>
      </c>
      <c r="F339" s="8">
        <v>480.1</v>
      </c>
      <c r="G339" s="50">
        <v>746.3</v>
      </c>
      <c r="H339" s="43">
        <v>0</v>
      </c>
      <c r="I339" s="8">
        <v>0</v>
      </c>
      <c r="J339" s="8">
        <v>2203.1999999999998</v>
      </c>
      <c r="K339" s="10" t="s">
        <v>17</v>
      </c>
    </row>
    <row r="340" spans="1:11" x14ac:dyDescent="0.25">
      <c r="A340" s="6">
        <v>308</v>
      </c>
      <c r="B340" s="7" t="s">
        <v>21</v>
      </c>
      <c r="C340" s="8">
        <f>SUM(D340:J340)</f>
        <v>30844.800000000003</v>
      </c>
      <c r="D340" s="13">
        <v>4406.3999999999996</v>
      </c>
      <c r="E340" s="13">
        <v>4406.3999999999996</v>
      </c>
      <c r="F340" s="8">
        <v>4406.3999999999996</v>
      </c>
      <c r="G340" s="50">
        <v>4406.3999999999996</v>
      </c>
      <c r="H340" s="43">
        <v>4406.3999999999996</v>
      </c>
      <c r="I340" s="8">
        <v>4406.3999999999996</v>
      </c>
      <c r="J340" s="8">
        <v>4406.3999999999996</v>
      </c>
      <c r="K340" s="10" t="s">
        <v>17</v>
      </c>
    </row>
    <row r="341" spans="1:11" ht="38.25" customHeight="1" x14ac:dyDescent="0.25">
      <c r="A341" s="6">
        <v>309</v>
      </c>
      <c r="B341" s="75" t="s">
        <v>60</v>
      </c>
      <c r="C341" s="75"/>
      <c r="D341" s="75"/>
      <c r="E341" s="75"/>
      <c r="F341" s="75"/>
      <c r="G341" s="75"/>
      <c r="H341" s="75"/>
      <c r="I341" s="75"/>
      <c r="J341" s="75"/>
      <c r="K341" s="75"/>
    </row>
    <row r="342" spans="1:11" x14ac:dyDescent="0.25">
      <c r="A342" s="6">
        <v>310</v>
      </c>
      <c r="B342" s="7" t="s">
        <v>57</v>
      </c>
      <c r="C342" s="82">
        <f>SUM(C344:C347)</f>
        <v>406736.74305000005</v>
      </c>
      <c r="D342" s="83">
        <f t="shared" ref="D342:J342" si="135">SUM(D344:D347)</f>
        <v>46901</v>
      </c>
      <c r="E342" s="83">
        <f t="shared" si="135"/>
        <v>55312.7</v>
      </c>
      <c r="F342" s="82">
        <f t="shared" si="135"/>
        <v>53573.751400000001</v>
      </c>
      <c r="G342" s="84">
        <f t="shared" si="135"/>
        <v>60466.436650000003</v>
      </c>
      <c r="H342" s="82">
        <f t="shared" si="135"/>
        <v>64685.557999999997</v>
      </c>
      <c r="I342" s="82">
        <f t="shared" si="135"/>
        <v>67232.997000000003</v>
      </c>
      <c r="J342" s="82">
        <f t="shared" si="135"/>
        <v>58564.3</v>
      </c>
      <c r="K342" s="75"/>
    </row>
    <row r="343" spans="1:11" x14ac:dyDescent="0.25">
      <c r="A343" s="6">
        <v>311</v>
      </c>
      <c r="B343" s="7" t="s">
        <v>25</v>
      </c>
      <c r="C343" s="82"/>
      <c r="D343" s="83"/>
      <c r="E343" s="83"/>
      <c r="F343" s="82"/>
      <c r="G343" s="84"/>
      <c r="H343" s="82"/>
      <c r="I343" s="82"/>
      <c r="J343" s="82"/>
      <c r="K343" s="75"/>
    </row>
    <row r="344" spans="1:11" x14ac:dyDescent="0.25">
      <c r="A344" s="18">
        <v>312</v>
      </c>
      <c r="B344" s="7" t="s">
        <v>18</v>
      </c>
      <c r="C344" s="20">
        <f>SUM(C350,C356)</f>
        <v>361879.36790000007</v>
      </c>
      <c r="D344" s="11">
        <f t="shared" ref="D344:J344" si="136">SUM(D350,D356)</f>
        <v>40866</v>
      </c>
      <c r="E344" s="11">
        <f t="shared" si="136"/>
        <v>49312.7</v>
      </c>
      <c r="F344" s="20">
        <f t="shared" si="136"/>
        <v>46573.751400000001</v>
      </c>
      <c r="G344" s="51">
        <f t="shared" si="136"/>
        <v>52644.061500000003</v>
      </c>
      <c r="H344" s="46">
        <f t="shared" si="136"/>
        <v>58685.557999999997</v>
      </c>
      <c r="I344" s="15">
        <f t="shared" si="136"/>
        <v>61232.997000000003</v>
      </c>
      <c r="J344" s="20">
        <f t="shared" si="136"/>
        <v>52564.3</v>
      </c>
      <c r="K344" s="10"/>
    </row>
    <row r="345" spans="1:11" x14ac:dyDescent="0.25">
      <c r="A345" s="6">
        <v>313</v>
      </c>
      <c r="B345" s="7" t="s">
        <v>19</v>
      </c>
      <c r="C345" s="20">
        <f>SUM(C351,C357)</f>
        <v>0</v>
      </c>
      <c r="D345" s="11">
        <f t="shared" ref="D345:J345" si="137">SUM(D351,D357)</f>
        <v>0</v>
      </c>
      <c r="E345" s="11">
        <f t="shared" si="137"/>
        <v>0</v>
      </c>
      <c r="F345" s="20">
        <f t="shared" si="137"/>
        <v>0</v>
      </c>
      <c r="G345" s="52">
        <f t="shared" si="137"/>
        <v>0</v>
      </c>
      <c r="H345" s="41">
        <f t="shared" si="137"/>
        <v>0</v>
      </c>
      <c r="I345" s="20">
        <f t="shared" si="137"/>
        <v>0</v>
      </c>
      <c r="J345" s="20">
        <f t="shared" si="137"/>
        <v>0</v>
      </c>
      <c r="K345" s="10"/>
    </row>
    <row r="346" spans="1:11" x14ac:dyDescent="0.25">
      <c r="A346" s="18">
        <v>314</v>
      </c>
      <c r="B346" s="7" t="s">
        <v>20</v>
      </c>
      <c r="C346" s="20">
        <f>SUM(C352,C358)</f>
        <v>1822.3751500000001</v>
      </c>
      <c r="D346" s="11">
        <f t="shared" ref="D346:J346" si="138">SUM(D352,D358)</f>
        <v>0</v>
      </c>
      <c r="E346" s="11">
        <f t="shared" si="138"/>
        <v>0</v>
      </c>
      <c r="F346" s="20">
        <f t="shared" si="138"/>
        <v>0</v>
      </c>
      <c r="G346" s="52">
        <f t="shared" si="138"/>
        <v>1822.3751500000001</v>
      </c>
      <c r="H346" s="41">
        <f t="shared" si="138"/>
        <v>0</v>
      </c>
      <c r="I346" s="20">
        <f t="shared" si="138"/>
        <v>0</v>
      </c>
      <c r="J346" s="20">
        <f t="shared" si="138"/>
        <v>0</v>
      </c>
      <c r="K346" s="10"/>
    </row>
    <row r="347" spans="1:11" x14ac:dyDescent="0.25">
      <c r="A347" s="18">
        <v>315</v>
      </c>
      <c r="B347" s="7" t="s">
        <v>21</v>
      </c>
      <c r="C347" s="20">
        <f>SUM(C353,C359)</f>
        <v>43035</v>
      </c>
      <c r="D347" s="11">
        <f t="shared" ref="D347:J347" si="139">SUM(D353,D359)</f>
        <v>6035</v>
      </c>
      <c r="E347" s="11">
        <f t="shared" si="139"/>
        <v>6000</v>
      </c>
      <c r="F347" s="20">
        <f t="shared" si="139"/>
        <v>7000</v>
      </c>
      <c r="G347" s="52">
        <f t="shared" si="139"/>
        <v>6000</v>
      </c>
      <c r="H347" s="41">
        <f t="shared" si="139"/>
        <v>6000</v>
      </c>
      <c r="I347" s="20">
        <f t="shared" si="139"/>
        <v>6000</v>
      </c>
      <c r="J347" s="20">
        <f t="shared" si="139"/>
        <v>6000</v>
      </c>
      <c r="K347" s="10"/>
    </row>
    <row r="348" spans="1:11" x14ac:dyDescent="0.25">
      <c r="A348" s="18">
        <v>316</v>
      </c>
      <c r="B348" s="73" t="s">
        <v>61</v>
      </c>
      <c r="C348" s="74"/>
      <c r="D348" s="74"/>
      <c r="E348" s="74"/>
      <c r="F348" s="74"/>
      <c r="G348" s="74"/>
      <c r="H348" s="74"/>
      <c r="I348" s="74"/>
      <c r="J348" s="74"/>
      <c r="K348" s="74"/>
    </row>
    <row r="349" spans="1:11" ht="40.5" x14ac:dyDescent="0.25">
      <c r="A349" s="18">
        <v>317</v>
      </c>
      <c r="B349" s="21" t="s">
        <v>47</v>
      </c>
      <c r="C349" s="20">
        <f t="shared" ref="C349:J349" si="140">SUM(C350:C353)</f>
        <v>0</v>
      </c>
      <c r="D349" s="19">
        <f t="shared" si="140"/>
        <v>0</v>
      </c>
      <c r="E349" s="19">
        <f t="shared" si="140"/>
        <v>0</v>
      </c>
      <c r="F349" s="20">
        <f t="shared" si="140"/>
        <v>0</v>
      </c>
      <c r="G349" s="52">
        <f t="shared" si="140"/>
        <v>0</v>
      </c>
      <c r="H349" s="41">
        <f t="shared" si="140"/>
        <v>0</v>
      </c>
      <c r="I349" s="20">
        <f t="shared" si="140"/>
        <v>0</v>
      </c>
      <c r="J349" s="20">
        <f t="shared" si="140"/>
        <v>0</v>
      </c>
      <c r="K349" s="10"/>
    </row>
    <row r="350" spans="1:11" x14ac:dyDescent="0.25">
      <c r="A350" s="18">
        <v>318</v>
      </c>
      <c r="B350" s="21" t="s">
        <v>18</v>
      </c>
      <c r="C350" s="20">
        <f>SUM(D350:J350)</f>
        <v>0</v>
      </c>
      <c r="D350" s="19">
        <v>0</v>
      </c>
      <c r="E350" s="19">
        <v>0</v>
      </c>
      <c r="F350" s="20">
        <v>0</v>
      </c>
      <c r="G350" s="52">
        <v>0</v>
      </c>
      <c r="H350" s="41">
        <v>0</v>
      </c>
      <c r="I350" s="20">
        <v>0</v>
      </c>
      <c r="J350" s="20">
        <v>0</v>
      </c>
      <c r="K350" s="10"/>
    </row>
    <row r="351" spans="1:11" x14ac:dyDescent="0.25">
      <c r="A351" s="18">
        <v>319</v>
      </c>
      <c r="B351" s="21" t="s">
        <v>19</v>
      </c>
      <c r="C351" s="20">
        <f>SUM(D351:J351)</f>
        <v>0</v>
      </c>
      <c r="D351" s="19">
        <v>0</v>
      </c>
      <c r="E351" s="19">
        <v>0</v>
      </c>
      <c r="F351" s="20">
        <v>0</v>
      </c>
      <c r="G351" s="52">
        <v>0</v>
      </c>
      <c r="H351" s="41">
        <v>0</v>
      </c>
      <c r="I351" s="20">
        <v>0</v>
      </c>
      <c r="J351" s="20">
        <v>0</v>
      </c>
      <c r="K351" s="10"/>
    </row>
    <row r="352" spans="1:11" x14ac:dyDescent="0.25">
      <c r="A352" s="18">
        <v>320</v>
      </c>
      <c r="B352" s="21" t="s">
        <v>20</v>
      </c>
      <c r="C352" s="20">
        <f>SUM(D352:J352)</f>
        <v>0</v>
      </c>
      <c r="D352" s="19">
        <v>0</v>
      </c>
      <c r="E352" s="19">
        <v>0</v>
      </c>
      <c r="F352" s="20">
        <v>0</v>
      </c>
      <c r="G352" s="52">
        <v>0</v>
      </c>
      <c r="H352" s="41">
        <v>0</v>
      </c>
      <c r="I352" s="20">
        <v>0</v>
      </c>
      <c r="J352" s="20">
        <v>0</v>
      </c>
      <c r="K352" s="10"/>
    </row>
    <row r="353" spans="1:11" x14ac:dyDescent="0.25">
      <c r="A353" s="18">
        <v>321</v>
      </c>
      <c r="B353" s="21" t="s">
        <v>21</v>
      </c>
      <c r="C353" s="20">
        <f>SUM(D353:J353)</f>
        <v>0</v>
      </c>
      <c r="D353" s="19">
        <v>0</v>
      </c>
      <c r="E353" s="19">
        <v>0</v>
      </c>
      <c r="F353" s="20">
        <v>0</v>
      </c>
      <c r="G353" s="52">
        <v>0</v>
      </c>
      <c r="H353" s="41">
        <v>0</v>
      </c>
      <c r="I353" s="20">
        <v>0</v>
      </c>
      <c r="J353" s="20">
        <v>0</v>
      </c>
      <c r="K353" s="10"/>
    </row>
    <row r="354" spans="1:11" x14ac:dyDescent="0.25">
      <c r="A354" s="18">
        <v>322</v>
      </c>
      <c r="B354" s="73" t="s">
        <v>62</v>
      </c>
      <c r="C354" s="74"/>
      <c r="D354" s="74"/>
      <c r="E354" s="74"/>
      <c r="F354" s="74"/>
      <c r="G354" s="74"/>
      <c r="H354" s="74"/>
      <c r="I354" s="74"/>
      <c r="J354" s="74"/>
      <c r="K354" s="74"/>
    </row>
    <row r="355" spans="1:11" ht="40.5" x14ac:dyDescent="0.25">
      <c r="A355" s="18">
        <v>323</v>
      </c>
      <c r="B355" s="21" t="s">
        <v>56</v>
      </c>
      <c r="C355" s="20">
        <f>SUM(C356:C359)</f>
        <v>406736.74305000005</v>
      </c>
      <c r="D355" s="11">
        <f t="shared" ref="D355:J355" si="141">SUM(D356:D359)</f>
        <v>46901</v>
      </c>
      <c r="E355" s="11">
        <f t="shared" si="141"/>
        <v>55312.7</v>
      </c>
      <c r="F355" s="20">
        <f t="shared" si="141"/>
        <v>53573.751400000001</v>
      </c>
      <c r="G355" s="52">
        <f t="shared" si="141"/>
        <v>60466.436650000003</v>
      </c>
      <c r="H355" s="41">
        <f t="shared" si="141"/>
        <v>64685.557999999997</v>
      </c>
      <c r="I355" s="20">
        <f t="shared" si="141"/>
        <v>67232.997000000003</v>
      </c>
      <c r="J355" s="20">
        <f t="shared" si="141"/>
        <v>58564.3</v>
      </c>
      <c r="K355" s="35"/>
    </row>
    <row r="356" spans="1:11" x14ac:dyDescent="0.25">
      <c r="A356" s="18">
        <v>324</v>
      </c>
      <c r="B356" s="21" t="s">
        <v>18</v>
      </c>
      <c r="C356" s="20">
        <f>SUM(C363,C369,C375,C380)</f>
        <v>361879.36790000007</v>
      </c>
      <c r="D356" s="11">
        <f t="shared" ref="D356:J356" si="142">SUM(D363,D369,D375,D380)</f>
        <v>40866</v>
      </c>
      <c r="E356" s="11">
        <f t="shared" si="142"/>
        <v>49312.7</v>
      </c>
      <c r="F356" s="20">
        <f t="shared" si="142"/>
        <v>46573.751400000001</v>
      </c>
      <c r="G356" s="52">
        <f t="shared" si="142"/>
        <v>52644.061500000003</v>
      </c>
      <c r="H356" s="41">
        <f t="shared" si="142"/>
        <v>58685.557999999997</v>
      </c>
      <c r="I356" s="20">
        <f t="shared" si="142"/>
        <v>61232.997000000003</v>
      </c>
      <c r="J356" s="20">
        <f t="shared" si="142"/>
        <v>52564.3</v>
      </c>
      <c r="K356" s="35"/>
    </row>
    <row r="357" spans="1:11" x14ac:dyDescent="0.25">
      <c r="A357" s="18">
        <v>325</v>
      </c>
      <c r="B357" s="21" t="s">
        <v>19</v>
      </c>
      <c r="C357" s="20">
        <f>SUM(C364,C370,C376,C381)</f>
        <v>0</v>
      </c>
      <c r="D357" s="11">
        <f t="shared" ref="D357:J357" si="143">SUM(D364,D370,D376,D381)</f>
        <v>0</v>
      </c>
      <c r="E357" s="11">
        <f t="shared" si="143"/>
        <v>0</v>
      </c>
      <c r="F357" s="20">
        <f t="shared" si="143"/>
        <v>0</v>
      </c>
      <c r="G357" s="52">
        <f t="shared" si="143"/>
        <v>0</v>
      </c>
      <c r="H357" s="41">
        <f t="shared" si="143"/>
        <v>0</v>
      </c>
      <c r="I357" s="20">
        <f t="shared" si="143"/>
        <v>0</v>
      </c>
      <c r="J357" s="20">
        <f t="shared" si="143"/>
        <v>0</v>
      </c>
      <c r="K357" s="35"/>
    </row>
    <row r="358" spans="1:11" x14ac:dyDescent="0.25">
      <c r="A358" s="18">
        <v>326</v>
      </c>
      <c r="B358" s="21" t="s">
        <v>20</v>
      </c>
      <c r="C358" s="20">
        <f>SUM(C365,C371,C377,C382)</f>
        <v>1822.3751500000001</v>
      </c>
      <c r="D358" s="11">
        <f t="shared" ref="D358:J358" si="144">SUM(D365,D371,D377,D382)</f>
        <v>0</v>
      </c>
      <c r="E358" s="11">
        <f t="shared" si="144"/>
        <v>0</v>
      </c>
      <c r="F358" s="20">
        <f t="shared" si="144"/>
        <v>0</v>
      </c>
      <c r="G358" s="52">
        <f t="shared" si="144"/>
        <v>1822.3751500000001</v>
      </c>
      <c r="H358" s="41">
        <f t="shared" si="144"/>
        <v>0</v>
      </c>
      <c r="I358" s="20">
        <f t="shared" si="144"/>
        <v>0</v>
      </c>
      <c r="J358" s="20">
        <f t="shared" si="144"/>
        <v>0</v>
      </c>
      <c r="K358" s="35"/>
    </row>
    <row r="359" spans="1:11" x14ac:dyDescent="0.25">
      <c r="A359" s="18">
        <v>327</v>
      </c>
      <c r="B359" s="21" t="s">
        <v>21</v>
      </c>
      <c r="C359" s="20">
        <f>SUM(C366,C372,C378,C383)</f>
        <v>43035</v>
      </c>
      <c r="D359" s="11">
        <f t="shared" ref="D359:J359" si="145">SUM(D366,D372,D378,D383)</f>
        <v>6035</v>
      </c>
      <c r="E359" s="11">
        <f t="shared" si="145"/>
        <v>6000</v>
      </c>
      <c r="F359" s="20">
        <f t="shared" si="145"/>
        <v>7000</v>
      </c>
      <c r="G359" s="52">
        <f t="shared" si="145"/>
        <v>6000</v>
      </c>
      <c r="H359" s="41">
        <f t="shared" si="145"/>
        <v>6000</v>
      </c>
      <c r="I359" s="20">
        <f t="shared" si="145"/>
        <v>6000</v>
      </c>
      <c r="J359" s="20">
        <f t="shared" si="145"/>
        <v>6000</v>
      </c>
      <c r="K359" s="35"/>
    </row>
    <row r="360" spans="1:11" ht="16.5" customHeight="1" x14ac:dyDescent="0.25">
      <c r="A360" s="70">
        <v>328</v>
      </c>
      <c r="B360" s="78" t="s">
        <v>83</v>
      </c>
      <c r="C360" s="82">
        <f t="shared" ref="C360:J360" si="146">SUM(C363:C366)</f>
        <v>323620.77515</v>
      </c>
      <c r="D360" s="83">
        <f t="shared" si="146"/>
        <v>42612.2</v>
      </c>
      <c r="E360" s="83">
        <f t="shared" si="146"/>
        <v>44300</v>
      </c>
      <c r="F360" s="82">
        <f t="shared" si="146"/>
        <v>43000</v>
      </c>
      <c r="G360" s="84">
        <f t="shared" si="146"/>
        <v>48822.37515</v>
      </c>
      <c r="H360" s="82">
        <f t="shared" si="146"/>
        <v>49634.7</v>
      </c>
      <c r="I360" s="82">
        <f t="shared" si="146"/>
        <v>51382.1</v>
      </c>
      <c r="J360" s="82">
        <f t="shared" si="146"/>
        <v>43869.4</v>
      </c>
      <c r="K360" s="74" t="s">
        <v>88</v>
      </c>
    </row>
    <row r="361" spans="1:11" ht="55.5" customHeight="1" x14ac:dyDescent="0.25">
      <c r="A361" s="71"/>
      <c r="B361" s="79"/>
      <c r="C361" s="82"/>
      <c r="D361" s="83"/>
      <c r="E361" s="83"/>
      <c r="F361" s="82"/>
      <c r="G361" s="84"/>
      <c r="H361" s="82"/>
      <c r="I361" s="82"/>
      <c r="J361" s="82"/>
      <c r="K361" s="74"/>
    </row>
    <row r="362" spans="1:11" ht="15.75" customHeight="1" x14ac:dyDescent="0.25">
      <c r="A362" s="6">
        <v>329</v>
      </c>
      <c r="B362" s="7" t="s">
        <v>40</v>
      </c>
      <c r="C362" s="82"/>
      <c r="D362" s="83"/>
      <c r="E362" s="83"/>
      <c r="F362" s="82"/>
      <c r="G362" s="84"/>
      <c r="H362" s="82"/>
      <c r="I362" s="82"/>
      <c r="J362" s="82"/>
      <c r="K362" s="74"/>
    </row>
    <row r="363" spans="1:11" x14ac:dyDescent="0.25">
      <c r="A363" s="6">
        <v>330</v>
      </c>
      <c r="B363" s="7" t="s">
        <v>18</v>
      </c>
      <c r="C363" s="20">
        <f>SUM(D363:J363)</f>
        <v>278763.40000000002</v>
      </c>
      <c r="D363" s="11">
        <v>36577.199999999997</v>
      </c>
      <c r="E363" s="11">
        <v>38300</v>
      </c>
      <c r="F363" s="20">
        <v>36000</v>
      </c>
      <c r="G363" s="52">
        <v>41000</v>
      </c>
      <c r="H363" s="41">
        <v>43634.7</v>
      </c>
      <c r="I363" s="20">
        <v>45382.1</v>
      </c>
      <c r="J363" s="20">
        <v>37869.4</v>
      </c>
      <c r="K363" s="10"/>
    </row>
    <row r="364" spans="1:11" x14ac:dyDescent="0.25">
      <c r="A364" s="6">
        <v>331</v>
      </c>
      <c r="B364" s="7" t="s">
        <v>19</v>
      </c>
      <c r="C364" s="20">
        <f>SUM(D364:J364)</f>
        <v>0</v>
      </c>
      <c r="D364" s="11">
        <v>0</v>
      </c>
      <c r="E364" s="11">
        <v>0</v>
      </c>
      <c r="F364" s="20">
        <v>0</v>
      </c>
      <c r="G364" s="52">
        <v>0</v>
      </c>
      <c r="H364" s="41">
        <v>0</v>
      </c>
      <c r="I364" s="20">
        <v>0</v>
      </c>
      <c r="J364" s="20">
        <v>0</v>
      </c>
      <c r="K364" s="10"/>
    </row>
    <row r="365" spans="1:11" x14ac:dyDescent="0.25">
      <c r="A365" s="6">
        <v>332</v>
      </c>
      <c r="B365" s="7" t="s">
        <v>20</v>
      </c>
      <c r="C365" s="20">
        <f>SUM(D365:J365)</f>
        <v>1822.3751500000001</v>
      </c>
      <c r="D365" s="11">
        <v>0</v>
      </c>
      <c r="E365" s="11">
        <v>0</v>
      </c>
      <c r="F365" s="20">
        <v>0</v>
      </c>
      <c r="G365" s="52">
        <v>1822.3751500000001</v>
      </c>
      <c r="H365" s="41">
        <v>0</v>
      </c>
      <c r="I365" s="20">
        <v>0</v>
      </c>
      <c r="J365" s="20">
        <v>0</v>
      </c>
      <c r="K365" s="10"/>
    </row>
    <row r="366" spans="1:11" x14ac:dyDescent="0.25">
      <c r="A366" s="6">
        <v>333</v>
      </c>
      <c r="B366" s="7" t="s">
        <v>21</v>
      </c>
      <c r="C366" s="20">
        <f>SUM(D366:J366)</f>
        <v>43035</v>
      </c>
      <c r="D366" s="11">
        <v>6035</v>
      </c>
      <c r="E366" s="11">
        <v>6000</v>
      </c>
      <c r="F366" s="20">
        <v>7000</v>
      </c>
      <c r="G366" s="52">
        <v>6000</v>
      </c>
      <c r="H366" s="41">
        <v>6000</v>
      </c>
      <c r="I366" s="20">
        <v>6000</v>
      </c>
      <c r="J366" s="20">
        <v>6000</v>
      </c>
      <c r="K366" s="10"/>
    </row>
    <row r="367" spans="1:11" x14ac:dyDescent="0.25">
      <c r="A367" s="72">
        <v>334</v>
      </c>
      <c r="B367" s="78" t="s">
        <v>82</v>
      </c>
      <c r="C367" s="82">
        <f>SUM(C369:C372)</f>
        <v>11861.9</v>
      </c>
      <c r="D367" s="83">
        <f>SUM(D369:D372)</f>
        <v>2000</v>
      </c>
      <c r="E367" s="83">
        <f>SUM(E369:E372)</f>
        <v>1800</v>
      </c>
      <c r="F367" s="82">
        <f>SUM(F369:F372)</f>
        <v>1500</v>
      </c>
      <c r="G367" s="84">
        <f t="shared" ref="G367:J367" si="147">SUM(G369:G372)</f>
        <v>1400</v>
      </c>
      <c r="H367" s="82">
        <f t="shared" si="147"/>
        <v>1500</v>
      </c>
      <c r="I367" s="82">
        <f t="shared" si="147"/>
        <v>1700</v>
      </c>
      <c r="J367" s="82">
        <f t="shared" si="147"/>
        <v>1961.9</v>
      </c>
      <c r="K367" s="75">
        <v>29.3</v>
      </c>
    </row>
    <row r="368" spans="1:11" ht="57.75" customHeight="1" x14ac:dyDescent="0.25">
      <c r="A368" s="62"/>
      <c r="B368" s="79"/>
      <c r="C368" s="82"/>
      <c r="D368" s="83"/>
      <c r="E368" s="83"/>
      <c r="F368" s="82"/>
      <c r="G368" s="84"/>
      <c r="H368" s="82"/>
      <c r="I368" s="82"/>
      <c r="J368" s="82"/>
      <c r="K368" s="75"/>
    </row>
    <row r="369" spans="1:11" x14ac:dyDescent="0.25">
      <c r="A369" s="36">
        <v>335</v>
      </c>
      <c r="B369" s="7" t="s">
        <v>18</v>
      </c>
      <c r="C369" s="20">
        <f>SUM(D369:J369)</f>
        <v>11861.9</v>
      </c>
      <c r="D369" s="11">
        <v>2000</v>
      </c>
      <c r="E369" s="11">
        <v>1800</v>
      </c>
      <c r="F369" s="20">
        <v>1500</v>
      </c>
      <c r="G369" s="52">
        <v>1400</v>
      </c>
      <c r="H369" s="41">
        <v>1500</v>
      </c>
      <c r="I369" s="20">
        <v>1700</v>
      </c>
      <c r="J369" s="20">
        <v>1961.9</v>
      </c>
      <c r="K369" s="10"/>
    </row>
    <row r="370" spans="1:11" x14ac:dyDescent="0.25">
      <c r="A370" s="6">
        <v>336</v>
      </c>
      <c r="B370" s="7" t="s">
        <v>19</v>
      </c>
      <c r="C370" s="20">
        <v>0</v>
      </c>
      <c r="D370" s="11">
        <v>0</v>
      </c>
      <c r="E370" s="11">
        <v>0</v>
      </c>
      <c r="F370" s="20">
        <v>0</v>
      </c>
      <c r="G370" s="52">
        <v>0</v>
      </c>
      <c r="H370" s="41">
        <v>0</v>
      </c>
      <c r="I370" s="20">
        <v>0</v>
      </c>
      <c r="J370" s="20">
        <v>0</v>
      </c>
      <c r="K370" s="10"/>
    </row>
    <row r="371" spans="1:11" x14ac:dyDescent="0.25">
      <c r="A371" s="18">
        <v>337</v>
      </c>
      <c r="B371" s="7" t="s">
        <v>20</v>
      </c>
      <c r="C371" s="20">
        <v>0</v>
      </c>
      <c r="D371" s="11">
        <v>0</v>
      </c>
      <c r="E371" s="11">
        <v>0</v>
      </c>
      <c r="F371" s="20">
        <v>0</v>
      </c>
      <c r="G371" s="52">
        <v>0</v>
      </c>
      <c r="H371" s="41">
        <v>0</v>
      </c>
      <c r="I371" s="20">
        <v>0</v>
      </c>
      <c r="J371" s="20">
        <v>0</v>
      </c>
      <c r="K371" s="10"/>
    </row>
    <row r="372" spans="1:11" x14ac:dyDescent="0.25">
      <c r="A372" s="6">
        <v>338</v>
      </c>
      <c r="B372" s="7" t="s">
        <v>21</v>
      </c>
      <c r="C372" s="20">
        <v>0</v>
      </c>
      <c r="D372" s="11">
        <v>0</v>
      </c>
      <c r="E372" s="11">
        <v>0</v>
      </c>
      <c r="F372" s="20">
        <v>0</v>
      </c>
      <c r="G372" s="52">
        <v>0</v>
      </c>
      <c r="H372" s="41">
        <v>0</v>
      </c>
      <c r="I372" s="20">
        <v>0</v>
      </c>
      <c r="J372" s="20">
        <v>0</v>
      </c>
      <c r="K372" s="10"/>
    </row>
    <row r="373" spans="1:11" x14ac:dyDescent="0.25">
      <c r="A373" s="72">
        <v>339</v>
      </c>
      <c r="B373" s="78" t="s">
        <v>81</v>
      </c>
      <c r="C373" s="82">
        <f>SUM(C375:C378)</f>
        <v>9941.8614999999991</v>
      </c>
      <c r="D373" s="83">
        <f>SUM(D375:D378)</f>
        <v>2288.8000000000002</v>
      </c>
      <c r="E373" s="83">
        <f>SUM(E375:E378)</f>
        <v>0</v>
      </c>
      <c r="F373" s="82">
        <f>SUM(F375:F378)</f>
        <v>0</v>
      </c>
      <c r="G373" s="84">
        <f>SUM(G375:G378)</f>
        <v>244.0615</v>
      </c>
      <c r="H373" s="82">
        <f t="shared" ref="H373:J373" si="148">SUM(H375:H378)</f>
        <v>2500</v>
      </c>
      <c r="I373" s="82">
        <f t="shared" si="148"/>
        <v>2500</v>
      </c>
      <c r="J373" s="82">
        <f t="shared" si="148"/>
        <v>2409</v>
      </c>
      <c r="K373" s="75" t="s">
        <v>89</v>
      </c>
    </row>
    <row r="374" spans="1:11" ht="57" customHeight="1" x14ac:dyDescent="0.25">
      <c r="A374" s="62"/>
      <c r="B374" s="97"/>
      <c r="C374" s="82"/>
      <c r="D374" s="83"/>
      <c r="E374" s="83"/>
      <c r="F374" s="82"/>
      <c r="G374" s="84"/>
      <c r="H374" s="82"/>
      <c r="I374" s="82"/>
      <c r="J374" s="82"/>
      <c r="K374" s="75"/>
    </row>
    <row r="375" spans="1:11" x14ac:dyDescent="0.25">
      <c r="A375" s="37">
        <v>340</v>
      </c>
      <c r="B375" s="7" t="s">
        <v>18</v>
      </c>
      <c r="C375" s="20">
        <f>SUM(D375:J375)</f>
        <v>9941.8614999999991</v>
      </c>
      <c r="D375" s="11">
        <v>2288.8000000000002</v>
      </c>
      <c r="E375" s="11">
        <v>0</v>
      </c>
      <c r="F375" s="20">
        <v>0</v>
      </c>
      <c r="G375" s="52">
        <v>244.0615</v>
      </c>
      <c r="H375" s="41">
        <v>2500</v>
      </c>
      <c r="I375" s="20">
        <v>2500</v>
      </c>
      <c r="J375" s="20">
        <v>2409</v>
      </c>
      <c r="K375" s="10" t="s">
        <v>26</v>
      </c>
    </row>
    <row r="376" spans="1:11" x14ac:dyDescent="0.25">
      <c r="A376" s="6">
        <v>341</v>
      </c>
      <c r="B376" s="7" t="s">
        <v>19</v>
      </c>
      <c r="C376" s="20">
        <f>SUM(D376:J376)</f>
        <v>0</v>
      </c>
      <c r="D376" s="11">
        <v>0</v>
      </c>
      <c r="E376" s="11">
        <v>0</v>
      </c>
      <c r="F376" s="20">
        <v>0</v>
      </c>
      <c r="G376" s="52">
        <v>0</v>
      </c>
      <c r="H376" s="41">
        <v>0</v>
      </c>
      <c r="I376" s="20">
        <v>0</v>
      </c>
      <c r="J376" s="20">
        <v>0</v>
      </c>
      <c r="K376" s="10" t="s">
        <v>26</v>
      </c>
    </row>
    <row r="377" spans="1:11" x14ac:dyDescent="0.25">
      <c r="A377" s="23">
        <v>342</v>
      </c>
      <c r="B377" s="7" t="s">
        <v>20</v>
      </c>
      <c r="C377" s="20">
        <f>SUM(D377:J377)</f>
        <v>0</v>
      </c>
      <c r="D377" s="11">
        <v>0</v>
      </c>
      <c r="E377" s="11">
        <v>0</v>
      </c>
      <c r="F377" s="20">
        <v>0</v>
      </c>
      <c r="G377" s="52">
        <v>0</v>
      </c>
      <c r="H377" s="41">
        <v>0</v>
      </c>
      <c r="I377" s="20">
        <v>0</v>
      </c>
      <c r="J377" s="20">
        <v>0</v>
      </c>
      <c r="K377" s="10" t="s">
        <v>26</v>
      </c>
    </row>
    <row r="378" spans="1:11" ht="15" customHeight="1" x14ac:dyDescent="0.25">
      <c r="A378" s="23">
        <v>343</v>
      </c>
      <c r="B378" s="7" t="s">
        <v>21</v>
      </c>
      <c r="C378" s="8">
        <f>SUM(D378:J378)</f>
        <v>0</v>
      </c>
      <c r="D378" s="9">
        <v>0</v>
      </c>
      <c r="E378" s="9">
        <v>0</v>
      </c>
      <c r="F378" s="8">
        <v>0</v>
      </c>
      <c r="G378" s="50">
        <v>0</v>
      </c>
      <c r="H378" s="43">
        <v>0</v>
      </c>
      <c r="I378" s="8">
        <v>0</v>
      </c>
      <c r="J378" s="8">
        <v>0</v>
      </c>
      <c r="K378" s="10" t="s">
        <v>26</v>
      </c>
    </row>
    <row r="379" spans="1:11" ht="114" customHeight="1" x14ac:dyDescent="0.25">
      <c r="A379" s="6">
        <v>344</v>
      </c>
      <c r="B379" s="40" t="s">
        <v>104</v>
      </c>
      <c r="C379" s="25">
        <f t="shared" ref="C379:J379" si="149">SUM(C380:C383)</f>
        <v>61312.206399999995</v>
      </c>
      <c r="D379" s="38">
        <f t="shared" si="149"/>
        <v>0</v>
      </c>
      <c r="E379" s="38">
        <f t="shared" si="149"/>
        <v>9212.7000000000007</v>
      </c>
      <c r="F379" s="25">
        <f t="shared" si="149"/>
        <v>9073.7513999999992</v>
      </c>
      <c r="G379" s="53">
        <f t="shared" si="149"/>
        <v>10000</v>
      </c>
      <c r="H379" s="25">
        <f t="shared" si="149"/>
        <v>11050.858</v>
      </c>
      <c r="I379" s="25">
        <f t="shared" si="149"/>
        <v>11650.897000000001</v>
      </c>
      <c r="J379" s="25">
        <f t="shared" si="149"/>
        <v>10324</v>
      </c>
      <c r="K379" s="21" t="s">
        <v>90</v>
      </c>
    </row>
    <row r="380" spans="1:11" x14ac:dyDescent="0.25">
      <c r="A380" s="6">
        <v>345</v>
      </c>
      <c r="B380" s="21" t="s">
        <v>18</v>
      </c>
      <c r="C380" s="20">
        <f>SUM(D380:J380)</f>
        <v>61312.206399999995</v>
      </c>
      <c r="D380" s="11">
        <v>0</v>
      </c>
      <c r="E380" s="11">
        <v>9212.7000000000007</v>
      </c>
      <c r="F380" s="39">
        <v>9073.7513999999992</v>
      </c>
      <c r="G380" s="52">
        <v>10000</v>
      </c>
      <c r="H380" s="41">
        <v>11050.858</v>
      </c>
      <c r="I380" s="20">
        <v>11650.897000000001</v>
      </c>
      <c r="J380" s="20">
        <v>10324</v>
      </c>
      <c r="K380" s="19" t="s">
        <v>26</v>
      </c>
    </row>
    <row r="381" spans="1:11" x14ac:dyDescent="0.25">
      <c r="A381" s="6">
        <v>346</v>
      </c>
      <c r="B381" s="21" t="s">
        <v>19</v>
      </c>
      <c r="C381" s="20">
        <f>SUM(D381:J381)</f>
        <v>0</v>
      </c>
      <c r="D381" s="11">
        <v>0</v>
      </c>
      <c r="E381" s="11">
        <v>0</v>
      </c>
      <c r="F381" s="20">
        <v>0</v>
      </c>
      <c r="G381" s="52">
        <v>0</v>
      </c>
      <c r="H381" s="41">
        <v>0</v>
      </c>
      <c r="I381" s="20">
        <v>0</v>
      </c>
      <c r="J381" s="20">
        <v>0</v>
      </c>
      <c r="K381" s="19" t="s">
        <v>26</v>
      </c>
    </row>
    <row r="382" spans="1:11" x14ac:dyDescent="0.25">
      <c r="A382" s="6">
        <v>347</v>
      </c>
      <c r="B382" s="21" t="s">
        <v>20</v>
      </c>
      <c r="C382" s="20">
        <f>SUM(D382:J382)</f>
        <v>0</v>
      </c>
      <c r="D382" s="11">
        <v>0</v>
      </c>
      <c r="E382" s="11">
        <v>0</v>
      </c>
      <c r="F382" s="20">
        <v>0</v>
      </c>
      <c r="G382" s="52">
        <v>0</v>
      </c>
      <c r="H382" s="41">
        <v>0</v>
      </c>
      <c r="I382" s="20">
        <v>0</v>
      </c>
      <c r="J382" s="20">
        <v>0</v>
      </c>
      <c r="K382" s="19" t="s">
        <v>26</v>
      </c>
    </row>
    <row r="383" spans="1:11" x14ac:dyDescent="0.25">
      <c r="A383" s="12">
        <v>348</v>
      </c>
      <c r="B383" s="21" t="s">
        <v>21</v>
      </c>
      <c r="C383" s="20">
        <f>SUM(D383:J383)</f>
        <v>0</v>
      </c>
      <c r="D383" s="11">
        <v>0</v>
      </c>
      <c r="E383" s="11">
        <v>0</v>
      </c>
      <c r="F383" s="20">
        <v>0</v>
      </c>
      <c r="G383" s="52">
        <v>0</v>
      </c>
      <c r="H383" s="41">
        <v>0</v>
      </c>
      <c r="I383" s="20">
        <v>0</v>
      </c>
      <c r="J383" s="20">
        <v>0</v>
      </c>
      <c r="K383" s="19" t="s">
        <v>26</v>
      </c>
    </row>
  </sheetData>
  <mergeCells count="320">
    <mergeCell ref="A373:A374"/>
    <mergeCell ref="B373:B374"/>
    <mergeCell ref="A367:A368"/>
    <mergeCell ref="B367:B368"/>
    <mergeCell ref="B360:B361"/>
    <mergeCell ref="B335:B336"/>
    <mergeCell ref="B152:B153"/>
    <mergeCell ref="B158:B159"/>
    <mergeCell ref="A158:A159"/>
    <mergeCell ref="B189:B190"/>
    <mergeCell ref="B235:B236"/>
    <mergeCell ref="B241:B242"/>
    <mergeCell ref="A241:A242"/>
    <mergeCell ref="B244:B245"/>
    <mergeCell ref="B270:B271"/>
    <mergeCell ref="B164:K164"/>
    <mergeCell ref="B182:K182"/>
    <mergeCell ref="D360:D362"/>
    <mergeCell ref="J360:J362"/>
    <mergeCell ref="D342:D343"/>
    <mergeCell ref="I360:I362"/>
    <mergeCell ref="B354:K354"/>
    <mergeCell ref="B348:K348"/>
    <mergeCell ref="H241:H242"/>
    <mergeCell ref="B67:B68"/>
    <mergeCell ref="A81:A82"/>
    <mergeCell ref="A74:A75"/>
    <mergeCell ref="B94:B95"/>
    <mergeCell ref="A94:A95"/>
    <mergeCell ref="A110:A111"/>
    <mergeCell ref="B110:B111"/>
    <mergeCell ref="B117:B118"/>
    <mergeCell ref="B26:K26"/>
    <mergeCell ref="C117:C119"/>
    <mergeCell ref="D117:D119"/>
    <mergeCell ref="E117:E119"/>
    <mergeCell ref="F117:F119"/>
    <mergeCell ref="G117:G119"/>
    <mergeCell ref="H117:H119"/>
    <mergeCell ref="I117:I119"/>
    <mergeCell ref="K117:K119"/>
    <mergeCell ref="C110:C112"/>
    <mergeCell ref="D110:D112"/>
    <mergeCell ref="E110:E112"/>
    <mergeCell ref="F110:F112"/>
    <mergeCell ref="G110:G112"/>
    <mergeCell ref="H110:H112"/>
    <mergeCell ref="I110:I112"/>
    <mergeCell ref="H1:K1"/>
    <mergeCell ref="I335:I336"/>
    <mergeCell ref="J335:J336"/>
    <mergeCell ref="K335:K336"/>
    <mergeCell ref="F335:F336"/>
    <mergeCell ref="G335:G336"/>
    <mergeCell ref="B188:K188"/>
    <mergeCell ref="K342:K343"/>
    <mergeCell ref="I342:I343"/>
    <mergeCell ref="B318:K318"/>
    <mergeCell ref="B312:K312"/>
    <mergeCell ref="B306:K306"/>
    <mergeCell ref="C295:C296"/>
    <mergeCell ref="F295:F296"/>
    <mergeCell ref="G295:G296"/>
    <mergeCell ref="H295:H296"/>
    <mergeCell ref="B329:K329"/>
    <mergeCell ref="C342:C343"/>
    <mergeCell ref="I295:I296"/>
    <mergeCell ref="J295:J296"/>
    <mergeCell ref="K295:K296"/>
    <mergeCell ref="E342:E343"/>
    <mergeCell ref="F342:F343"/>
    <mergeCell ref="I8:I9"/>
    <mergeCell ref="C8:C9"/>
    <mergeCell ref="B7:B9"/>
    <mergeCell ref="B33:K33"/>
    <mergeCell ref="K7:K9"/>
    <mergeCell ref="J8:J9"/>
    <mergeCell ref="G67:G68"/>
    <mergeCell ref="H67:H68"/>
    <mergeCell ref="K27:K28"/>
    <mergeCell ref="B55:K55"/>
    <mergeCell ref="C56:C57"/>
    <mergeCell ref="D56:D57"/>
    <mergeCell ref="J27:J28"/>
    <mergeCell ref="K56:K57"/>
    <mergeCell ref="J56:J57"/>
    <mergeCell ref="B45:K45"/>
    <mergeCell ref="B39:K39"/>
    <mergeCell ref="J67:J68"/>
    <mergeCell ref="G56:G57"/>
    <mergeCell ref="H56:H57"/>
    <mergeCell ref="I56:I57"/>
    <mergeCell ref="I67:I68"/>
    <mergeCell ref="E8:E9"/>
    <mergeCell ref="F8:F9"/>
    <mergeCell ref="D8:D9"/>
    <mergeCell ref="J241:J242"/>
    <mergeCell ref="J235:J236"/>
    <mergeCell ref="K241:K242"/>
    <mergeCell ref="K189:K190"/>
    <mergeCell ref="B195:K195"/>
    <mergeCell ref="D189:D190"/>
    <mergeCell ref="E189:E190"/>
    <mergeCell ref="C189:C190"/>
    <mergeCell ref="F189:F190"/>
    <mergeCell ref="G189:G190"/>
    <mergeCell ref="H189:H190"/>
    <mergeCell ref="I189:I190"/>
    <mergeCell ref="B230:K230"/>
    <mergeCell ref="K158:K159"/>
    <mergeCell ref="K235:K236"/>
    <mergeCell ref="D235:D236"/>
    <mergeCell ref="E235:E236"/>
    <mergeCell ref="C241:C242"/>
    <mergeCell ref="C27:C28"/>
    <mergeCell ref="D27:D28"/>
    <mergeCell ref="E27:E28"/>
    <mergeCell ref="F27:F28"/>
    <mergeCell ref="G27:G28"/>
    <mergeCell ref="H27:H28"/>
    <mergeCell ref="I27:I28"/>
    <mergeCell ref="G235:G236"/>
    <mergeCell ref="H235:H236"/>
    <mergeCell ref="I235:I236"/>
    <mergeCell ref="E67:E68"/>
    <mergeCell ref="E56:E57"/>
    <mergeCell ref="C235:C236"/>
    <mergeCell ref="B227:K227"/>
    <mergeCell ref="B224:K224"/>
    <mergeCell ref="B170:K170"/>
    <mergeCell ref="B176:K176"/>
    <mergeCell ref="K152:K153"/>
    <mergeCell ref="I241:I242"/>
    <mergeCell ref="C134:C136"/>
    <mergeCell ref="D134:D136"/>
    <mergeCell ref="E134:E136"/>
    <mergeCell ref="F134:F136"/>
    <mergeCell ref="G134:G136"/>
    <mergeCell ref="H134:H136"/>
    <mergeCell ref="I134:I136"/>
    <mergeCell ref="J134:J136"/>
    <mergeCell ref="B146:K146"/>
    <mergeCell ref="B134:B136"/>
    <mergeCell ref="K134:K136"/>
    <mergeCell ref="K110:K112"/>
    <mergeCell ref="D241:D242"/>
    <mergeCell ref="E241:E242"/>
    <mergeCell ref="F241:F242"/>
    <mergeCell ref="G241:G242"/>
    <mergeCell ref="J152:J153"/>
    <mergeCell ref="C158:C159"/>
    <mergeCell ref="D158:D159"/>
    <mergeCell ref="E158:E159"/>
    <mergeCell ref="F158:F159"/>
    <mergeCell ref="B221:K221"/>
    <mergeCell ref="C152:C153"/>
    <mergeCell ref="D152:D153"/>
    <mergeCell ref="E152:E153"/>
    <mergeCell ref="F152:F153"/>
    <mergeCell ref="G152:G153"/>
    <mergeCell ref="H152:H153"/>
    <mergeCell ref="I152:I153"/>
    <mergeCell ref="J189:J190"/>
    <mergeCell ref="G158:G159"/>
    <mergeCell ref="J158:J159"/>
    <mergeCell ref="H158:H159"/>
    <mergeCell ref="J117:J119"/>
    <mergeCell ref="I158:I159"/>
    <mergeCell ref="C373:C374"/>
    <mergeCell ref="E373:E374"/>
    <mergeCell ref="A5:K5"/>
    <mergeCell ref="A2:K2"/>
    <mergeCell ref="A3:K3"/>
    <mergeCell ref="A4:K4"/>
    <mergeCell ref="C7:J7"/>
    <mergeCell ref="G8:G9"/>
    <mergeCell ref="H8:H9"/>
    <mergeCell ref="D367:D368"/>
    <mergeCell ref="D335:D336"/>
    <mergeCell ref="E335:E336"/>
    <mergeCell ref="C335:C336"/>
    <mergeCell ref="D295:D296"/>
    <mergeCell ref="E295:E296"/>
    <mergeCell ref="C288:C290"/>
    <mergeCell ref="H335:H336"/>
    <mergeCell ref="B341:K341"/>
    <mergeCell ref="B324:K324"/>
    <mergeCell ref="B73:K73"/>
    <mergeCell ref="K67:K68"/>
    <mergeCell ref="F56:F57"/>
    <mergeCell ref="F235:F236"/>
    <mergeCell ref="B232:K232"/>
    <mergeCell ref="K373:K374"/>
    <mergeCell ref="I373:I374"/>
    <mergeCell ref="D373:D374"/>
    <mergeCell ref="F373:F374"/>
    <mergeCell ref="G373:G374"/>
    <mergeCell ref="H373:H374"/>
    <mergeCell ref="J373:J374"/>
    <mergeCell ref="H367:H368"/>
    <mergeCell ref="J367:J368"/>
    <mergeCell ref="D276:D277"/>
    <mergeCell ref="E276:E277"/>
    <mergeCell ref="G276:G277"/>
    <mergeCell ref="B276:B277"/>
    <mergeCell ref="B288:B290"/>
    <mergeCell ref="K367:K368"/>
    <mergeCell ref="I367:I368"/>
    <mergeCell ref="C367:C368"/>
    <mergeCell ref="E367:E368"/>
    <mergeCell ref="F367:F368"/>
    <mergeCell ref="G367:G368"/>
    <mergeCell ref="G342:G343"/>
    <mergeCell ref="H342:H343"/>
    <mergeCell ref="J342:J343"/>
    <mergeCell ref="C360:C362"/>
    <mergeCell ref="E360:E362"/>
    <mergeCell ref="F360:F362"/>
    <mergeCell ref="G360:G362"/>
    <mergeCell ref="H360:H362"/>
    <mergeCell ref="K360:K362"/>
    <mergeCell ref="B295:B296"/>
    <mergeCell ref="J270:J271"/>
    <mergeCell ref="K270:K271"/>
    <mergeCell ref="F244:F245"/>
    <mergeCell ref="B265:K265"/>
    <mergeCell ref="B259:K259"/>
    <mergeCell ref="B253:K253"/>
    <mergeCell ref="B247:K247"/>
    <mergeCell ref="D270:D271"/>
    <mergeCell ref="E270:E271"/>
    <mergeCell ref="C244:C245"/>
    <mergeCell ref="J244:J245"/>
    <mergeCell ref="G244:G245"/>
    <mergeCell ref="H244:H245"/>
    <mergeCell ref="I244:I245"/>
    <mergeCell ref="D244:D245"/>
    <mergeCell ref="E244:E245"/>
    <mergeCell ref="K244:K245"/>
    <mergeCell ref="K94:K109"/>
    <mergeCell ref="C94:C95"/>
    <mergeCell ref="D94:D95"/>
    <mergeCell ref="E94:E95"/>
    <mergeCell ref="F94:F95"/>
    <mergeCell ref="G94:G95"/>
    <mergeCell ref="H94:H95"/>
    <mergeCell ref="I94:I95"/>
    <mergeCell ref="J94:J95"/>
    <mergeCell ref="J81:J82"/>
    <mergeCell ref="G81:G82"/>
    <mergeCell ref="E74:E75"/>
    <mergeCell ref="F74:F75"/>
    <mergeCell ref="G74:G75"/>
    <mergeCell ref="H74:H75"/>
    <mergeCell ref="I74:I75"/>
    <mergeCell ref="B87:K87"/>
    <mergeCell ref="J110:J112"/>
    <mergeCell ref="J88:J89"/>
    <mergeCell ref="K88:K89"/>
    <mergeCell ref="B80:K80"/>
    <mergeCell ref="K74:K75"/>
    <mergeCell ref="H81:H82"/>
    <mergeCell ref="B74:B75"/>
    <mergeCell ref="C81:C82"/>
    <mergeCell ref="D81:D82"/>
    <mergeCell ref="E81:E82"/>
    <mergeCell ref="F81:F82"/>
    <mergeCell ref="D74:D75"/>
    <mergeCell ref="I81:I82"/>
    <mergeCell ref="K81:K82"/>
    <mergeCell ref="J74:J75"/>
    <mergeCell ref="C74:C75"/>
    <mergeCell ref="A360:A361"/>
    <mergeCell ref="A117:A118"/>
    <mergeCell ref="A189:A190"/>
    <mergeCell ref="A235:A236"/>
    <mergeCell ref="A244:A245"/>
    <mergeCell ref="A270:A271"/>
    <mergeCell ref="A295:A296"/>
    <mergeCell ref="A335:A336"/>
    <mergeCell ref="B81:B82"/>
    <mergeCell ref="B282:K282"/>
    <mergeCell ref="C276:C277"/>
    <mergeCell ref="F276:F277"/>
    <mergeCell ref="K276:K277"/>
    <mergeCell ref="H276:H277"/>
    <mergeCell ref="I276:I277"/>
    <mergeCell ref="F288:F290"/>
    <mergeCell ref="G288:G290"/>
    <mergeCell ref="H288:H290"/>
    <mergeCell ref="I288:I290"/>
    <mergeCell ref="J276:J277"/>
    <mergeCell ref="J288:J290"/>
    <mergeCell ref="K288:K290"/>
    <mergeCell ref="E288:E290"/>
    <mergeCell ref="D288:D290"/>
    <mergeCell ref="A7:A8"/>
    <mergeCell ref="A27:A28"/>
    <mergeCell ref="A134:A136"/>
    <mergeCell ref="A152:A153"/>
    <mergeCell ref="A276:A277"/>
    <mergeCell ref="A288:A290"/>
    <mergeCell ref="B27:B28"/>
    <mergeCell ref="A56:A57"/>
    <mergeCell ref="I88:I89"/>
    <mergeCell ref="F67:F68"/>
    <mergeCell ref="A67:A68"/>
    <mergeCell ref="C67:C68"/>
    <mergeCell ref="D67:D68"/>
    <mergeCell ref="C88:C89"/>
    <mergeCell ref="D88:D89"/>
    <mergeCell ref="E88:E89"/>
    <mergeCell ref="F88:F89"/>
    <mergeCell ref="G88:G89"/>
    <mergeCell ref="H88:H89"/>
    <mergeCell ref="C270:C271"/>
    <mergeCell ref="F270:F271"/>
    <mergeCell ref="G270:G271"/>
    <mergeCell ref="H270:H271"/>
    <mergeCell ref="I270:I271"/>
  </mergeCells>
  <phoneticPr fontId="8" type="noConversion"/>
  <pageMargins left="0.70866141732283472" right="0.70866141732283472" top="0.59055118110236227" bottom="0.59055118110236227" header="0.31496062992125984" footer="0.31496062992125984"/>
  <pageSetup paperSize="9" scale="77" firstPageNumber="4" fitToHeight="0" orientation="landscape" useFirstPageNumber="1" r:id="rId1"/>
  <headerFooter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2017-11-28T04:40:45Z</cp:lastPrinted>
  <dcterms:created xsi:type="dcterms:W3CDTF">2014-03-13T05:26:51Z</dcterms:created>
  <dcterms:modified xsi:type="dcterms:W3CDTF">2017-11-28T05:13:44Z</dcterms:modified>
</cp:coreProperties>
</file>