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ИКА (РАБОТА)\Ф и С\Изменения в муниципальную программу\2018\декабрь\"/>
    </mc:Choice>
  </mc:AlternateContent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6" i="1" l="1"/>
  <c r="J46" i="1"/>
  <c r="H46" i="1"/>
  <c r="H35" i="1" s="1"/>
  <c r="C57" i="1"/>
  <c r="C58" i="1"/>
  <c r="C59" i="1"/>
  <c r="C56" i="1"/>
  <c r="C55" i="1" s="1"/>
  <c r="E55" i="1"/>
  <c r="F55" i="1"/>
  <c r="G55" i="1"/>
  <c r="H55" i="1"/>
  <c r="I55" i="1"/>
  <c r="J55" i="1"/>
  <c r="D55" i="1"/>
  <c r="C198" i="1" l="1"/>
  <c r="C222" i="1"/>
  <c r="C283" i="1"/>
  <c r="C296" i="1"/>
  <c r="C302" i="1"/>
  <c r="C344" i="1" l="1"/>
  <c r="C385" i="1" l="1"/>
  <c r="C342" i="1" l="1"/>
  <c r="C343" i="1"/>
  <c r="C345" i="1"/>
  <c r="C212" i="1" l="1"/>
  <c r="H249" i="1" l="1"/>
  <c r="C380" i="1" l="1"/>
  <c r="C374" i="1"/>
  <c r="C368" i="1"/>
  <c r="D361" i="1"/>
  <c r="D336" i="1"/>
  <c r="H289" i="1"/>
  <c r="D289" i="1"/>
  <c r="H271" i="1"/>
  <c r="D239" i="1"/>
  <c r="D202" i="1"/>
  <c r="D194" i="1"/>
  <c r="C196" i="1"/>
  <c r="C165" i="1"/>
  <c r="C159" i="1"/>
  <c r="D153" i="1"/>
  <c r="C74" i="1"/>
  <c r="C68" i="1"/>
  <c r="E63" i="1"/>
  <c r="D63" i="1"/>
  <c r="C361" i="1" l="1"/>
  <c r="G365" i="1"/>
  <c r="I365" i="1"/>
  <c r="J365" i="1"/>
  <c r="H365" i="1"/>
  <c r="H50" i="1" l="1"/>
  <c r="G72" i="1" l="1"/>
  <c r="G338" i="1" l="1"/>
  <c r="F336" i="1"/>
  <c r="F300" i="1"/>
  <c r="G249" i="1"/>
  <c r="F139" i="1"/>
  <c r="E139" i="1"/>
  <c r="D139" i="1"/>
  <c r="G115" i="1"/>
  <c r="G63" i="1"/>
  <c r="D67" i="1"/>
  <c r="E67" i="1"/>
  <c r="F67" i="1"/>
  <c r="G67" i="1"/>
  <c r="H67" i="1"/>
  <c r="I67" i="1"/>
  <c r="J67" i="1"/>
  <c r="G50" i="1"/>
  <c r="H338" i="1" l="1"/>
  <c r="I338" i="1"/>
  <c r="J338" i="1"/>
  <c r="G46" i="1" l="1"/>
  <c r="J35" i="1"/>
  <c r="I47" i="1"/>
  <c r="I48" i="1"/>
  <c r="I49" i="1"/>
  <c r="I35" i="1"/>
  <c r="H47" i="1"/>
  <c r="H48" i="1"/>
  <c r="H49" i="1"/>
  <c r="G48" i="1"/>
  <c r="G37" i="1" s="1"/>
  <c r="G47" i="1"/>
  <c r="G36" i="1" s="1"/>
  <c r="G49" i="1"/>
  <c r="G38" i="1" s="1"/>
  <c r="J50" i="1"/>
  <c r="I50" i="1"/>
  <c r="F50" i="1"/>
  <c r="E50" i="1"/>
  <c r="D50" i="1"/>
  <c r="C51" i="1"/>
  <c r="C54" i="1"/>
  <c r="C53" i="1"/>
  <c r="C52" i="1"/>
  <c r="C50" i="1" l="1"/>
  <c r="G35" i="1"/>
  <c r="G29" i="1" s="1"/>
  <c r="C46" i="1"/>
  <c r="H36" i="1"/>
  <c r="I36" i="1"/>
  <c r="J36" i="1"/>
  <c r="G34" i="1" l="1"/>
  <c r="D340" i="1"/>
  <c r="G378" i="1"/>
  <c r="F378" i="1"/>
  <c r="E378" i="1"/>
  <c r="D378" i="1"/>
  <c r="J384" i="1"/>
  <c r="I384" i="1"/>
  <c r="H384" i="1"/>
  <c r="G384" i="1"/>
  <c r="F384" i="1"/>
  <c r="E384" i="1"/>
  <c r="D384" i="1"/>
  <c r="G293" i="1" l="1"/>
  <c r="G129" i="1" l="1"/>
  <c r="J129" i="1" l="1"/>
  <c r="I129" i="1"/>
  <c r="H129" i="1"/>
  <c r="F129" i="1"/>
  <c r="E293" i="1"/>
  <c r="E336" i="1" l="1"/>
  <c r="G336" i="1"/>
  <c r="H336" i="1"/>
  <c r="I336" i="1"/>
  <c r="J336" i="1"/>
  <c r="D337" i="1"/>
  <c r="E337" i="1"/>
  <c r="F337" i="1"/>
  <c r="G337" i="1"/>
  <c r="H337" i="1"/>
  <c r="I337" i="1"/>
  <c r="J337" i="1"/>
  <c r="D338" i="1"/>
  <c r="E338" i="1"/>
  <c r="F338" i="1"/>
  <c r="D339" i="1"/>
  <c r="E339" i="1"/>
  <c r="F339" i="1"/>
  <c r="G339" i="1"/>
  <c r="H339" i="1"/>
  <c r="I339" i="1"/>
  <c r="J339" i="1"/>
  <c r="G335" i="1" l="1"/>
  <c r="J335" i="1"/>
  <c r="F335" i="1"/>
  <c r="I335" i="1"/>
  <c r="H335" i="1"/>
  <c r="D335" i="1"/>
  <c r="C338" i="1"/>
  <c r="E335" i="1"/>
  <c r="E239" i="1"/>
  <c r="E204" i="1"/>
  <c r="E186" i="1"/>
  <c r="E185" i="1"/>
  <c r="E183" i="1"/>
  <c r="E238" i="1" l="1"/>
  <c r="E179" i="1"/>
  <c r="E105" i="1"/>
  <c r="E125" i="1"/>
  <c r="E95" i="1" s="1"/>
  <c r="D128" i="1" l="1"/>
  <c r="E128" i="1"/>
  <c r="F128" i="1"/>
  <c r="G128" i="1"/>
  <c r="H128" i="1"/>
  <c r="I128" i="1"/>
  <c r="J128" i="1"/>
  <c r="D126" i="1"/>
  <c r="E126" i="1"/>
  <c r="F126" i="1"/>
  <c r="G126" i="1"/>
  <c r="H126" i="1"/>
  <c r="H125" i="1"/>
  <c r="I125" i="1"/>
  <c r="J125" i="1"/>
  <c r="D125" i="1"/>
  <c r="D115" i="1"/>
  <c r="E115" i="1"/>
  <c r="F115" i="1"/>
  <c r="H115" i="1"/>
  <c r="I115" i="1"/>
  <c r="J115" i="1"/>
  <c r="D102" i="1"/>
  <c r="E102" i="1"/>
  <c r="F102" i="1"/>
  <c r="G102" i="1"/>
  <c r="H102" i="1"/>
  <c r="I102" i="1"/>
  <c r="I96" i="1" s="1"/>
  <c r="J102" i="1"/>
  <c r="J96" i="1" s="1"/>
  <c r="D129" i="1"/>
  <c r="E153" i="1"/>
  <c r="F153" i="1"/>
  <c r="G153" i="1"/>
  <c r="H153" i="1"/>
  <c r="I153" i="1"/>
  <c r="J153" i="1"/>
  <c r="D205" i="1"/>
  <c r="E205" i="1"/>
  <c r="F205" i="1"/>
  <c r="G205" i="1"/>
  <c r="H205" i="1"/>
  <c r="I205" i="1"/>
  <c r="J205" i="1"/>
  <c r="D204" i="1"/>
  <c r="F204" i="1"/>
  <c r="G204" i="1"/>
  <c r="H204" i="1"/>
  <c r="I204" i="1"/>
  <c r="J204" i="1"/>
  <c r="D203" i="1"/>
  <c r="E203" i="1"/>
  <c r="F203" i="1"/>
  <c r="G203" i="1"/>
  <c r="H203" i="1"/>
  <c r="I203" i="1"/>
  <c r="J203" i="1"/>
  <c r="E202" i="1"/>
  <c r="F202" i="1"/>
  <c r="G202" i="1"/>
  <c r="D364" i="1"/>
  <c r="D352" i="1" s="1"/>
  <c r="E364" i="1"/>
  <c r="E352" i="1" s="1"/>
  <c r="F364" i="1"/>
  <c r="F352" i="1" s="1"/>
  <c r="G364" i="1"/>
  <c r="G352" i="1" s="1"/>
  <c r="H364" i="1"/>
  <c r="H352" i="1" s="1"/>
  <c r="I364" i="1"/>
  <c r="I352" i="1" s="1"/>
  <c r="J364" i="1"/>
  <c r="J352" i="1" s="1"/>
  <c r="D363" i="1"/>
  <c r="D351" i="1" s="1"/>
  <c r="E363" i="1"/>
  <c r="E351" i="1" s="1"/>
  <c r="F363" i="1"/>
  <c r="F351" i="1" s="1"/>
  <c r="G363" i="1"/>
  <c r="G351" i="1" s="1"/>
  <c r="H363" i="1"/>
  <c r="H351" i="1" s="1"/>
  <c r="I363" i="1"/>
  <c r="I351" i="1" s="1"/>
  <c r="J363" i="1"/>
  <c r="J351" i="1" s="1"/>
  <c r="D362" i="1"/>
  <c r="D350" i="1" s="1"/>
  <c r="E362" i="1"/>
  <c r="E350" i="1" s="1"/>
  <c r="F362" i="1"/>
  <c r="F350" i="1" s="1"/>
  <c r="G362" i="1"/>
  <c r="G350" i="1" s="1"/>
  <c r="H362" i="1"/>
  <c r="H350" i="1" s="1"/>
  <c r="I362" i="1"/>
  <c r="I350" i="1" s="1"/>
  <c r="J362" i="1"/>
  <c r="J350" i="1" s="1"/>
  <c r="D349" i="1"/>
  <c r="E361" i="1"/>
  <c r="E349" i="1" s="1"/>
  <c r="F361" i="1"/>
  <c r="F349" i="1" s="1"/>
  <c r="G361" i="1"/>
  <c r="G349" i="1" s="1"/>
  <c r="H361" i="1"/>
  <c r="H349" i="1" s="1"/>
  <c r="I361" i="1"/>
  <c r="I349" i="1" s="1"/>
  <c r="J361" i="1"/>
  <c r="J349" i="1" s="1"/>
  <c r="G372" i="1"/>
  <c r="H372" i="1"/>
  <c r="I372" i="1"/>
  <c r="J372" i="1"/>
  <c r="F372" i="1"/>
  <c r="E372" i="1"/>
  <c r="D372" i="1"/>
  <c r="C372" i="1"/>
  <c r="E15" i="1"/>
  <c r="C204" i="1" l="1"/>
  <c r="C202" i="1"/>
  <c r="E88" i="1"/>
  <c r="E81" i="1" s="1"/>
  <c r="C153" i="1"/>
  <c r="F96" i="1"/>
  <c r="D96" i="1"/>
  <c r="H96" i="1"/>
  <c r="G96" i="1"/>
  <c r="H201" i="1"/>
  <c r="D201" i="1"/>
  <c r="E122" i="1"/>
  <c r="F122" i="1"/>
  <c r="G360" i="1"/>
  <c r="J201" i="1"/>
  <c r="F201" i="1"/>
  <c r="I201" i="1"/>
  <c r="E201" i="1"/>
  <c r="G201" i="1"/>
  <c r="J360" i="1"/>
  <c r="F360" i="1"/>
  <c r="I360" i="1"/>
  <c r="E360" i="1"/>
  <c r="H360" i="1"/>
  <c r="D360" i="1"/>
  <c r="C388" i="1"/>
  <c r="C387" i="1"/>
  <c r="C386" i="1"/>
  <c r="C383" i="1"/>
  <c r="C382" i="1"/>
  <c r="C381" i="1"/>
  <c r="J378" i="1"/>
  <c r="I378" i="1"/>
  <c r="H378" i="1"/>
  <c r="C371" i="1"/>
  <c r="C370" i="1"/>
  <c r="C369" i="1"/>
  <c r="F365" i="1"/>
  <c r="E365" i="1"/>
  <c r="D365" i="1"/>
  <c r="C365" i="1" l="1"/>
  <c r="C378" i="1"/>
  <c r="C384" i="1"/>
  <c r="C362" i="1"/>
  <c r="C363" i="1"/>
  <c r="C364" i="1"/>
  <c r="C360" i="1" l="1"/>
  <c r="C358" i="1"/>
  <c r="C352" i="1" s="1"/>
  <c r="C357" i="1"/>
  <c r="C351" i="1" s="1"/>
  <c r="C356" i="1"/>
  <c r="C350" i="1" s="1"/>
  <c r="C355" i="1"/>
  <c r="C349" i="1" s="1"/>
  <c r="J354" i="1"/>
  <c r="I354" i="1"/>
  <c r="H354" i="1"/>
  <c r="G354" i="1"/>
  <c r="F354" i="1"/>
  <c r="E354" i="1"/>
  <c r="D354" i="1"/>
  <c r="J347" i="1"/>
  <c r="I347" i="1"/>
  <c r="H347" i="1"/>
  <c r="G347" i="1"/>
  <c r="F347" i="1"/>
  <c r="E347" i="1"/>
  <c r="D347" i="1"/>
  <c r="E194" i="1"/>
  <c r="F194" i="1"/>
  <c r="C150" i="1"/>
  <c r="C149" i="1"/>
  <c r="C148" i="1"/>
  <c r="C147" i="1"/>
  <c r="J146" i="1"/>
  <c r="I146" i="1"/>
  <c r="H146" i="1"/>
  <c r="G146" i="1"/>
  <c r="F146" i="1"/>
  <c r="E146" i="1"/>
  <c r="D146" i="1"/>
  <c r="J139" i="1"/>
  <c r="I139" i="1"/>
  <c r="C138" i="1"/>
  <c r="C137" i="1"/>
  <c r="C136" i="1"/>
  <c r="C135" i="1"/>
  <c r="J134" i="1"/>
  <c r="I134" i="1"/>
  <c r="H134" i="1"/>
  <c r="G134" i="1"/>
  <c r="F134" i="1"/>
  <c r="D134" i="1"/>
  <c r="C133" i="1"/>
  <c r="C132" i="1"/>
  <c r="C130" i="1"/>
  <c r="C131" i="1"/>
  <c r="C127" i="1" l="1"/>
  <c r="C146" i="1"/>
  <c r="C347" i="1"/>
  <c r="C128" i="1"/>
  <c r="C126" i="1"/>
  <c r="C125" i="1"/>
  <c r="C134" i="1"/>
  <c r="C354" i="1"/>
  <c r="C129" i="1"/>
  <c r="J38" i="1"/>
  <c r="I38" i="1"/>
  <c r="H38" i="1"/>
  <c r="F38" i="1"/>
  <c r="E38" i="1"/>
  <c r="D38" i="1"/>
  <c r="J37" i="1"/>
  <c r="I37" i="1"/>
  <c r="H37" i="1"/>
  <c r="H34" i="1" s="1"/>
  <c r="F37" i="1"/>
  <c r="E37" i="1"/>
  <c r="D37" i="1"/>
  <c r="F36" i="1"/>
  <c r="E36" i="1"/>
  <c r="D36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35" i="1" s="1"/>
  <c r="C49" i="1"/>
  <c r="C48" i="1"/>
  <c r="C47" i="1"/>
  <c r="J63" i="1"/>
  <c r="I63" i="1"/>
  <c r="H63" i="1"/>
  <c r="H29" i="1" s="1"/>
  <c r="F63" i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/>
  <c r="J66" i="1"/>
  <c r="I66" i="1"/>
  <c r="H66" i="1"/>
  <c r="G66" i="1"/>
  <c r="F66" i="1"/>
  <c r="E66" i="1"/>
  <c r="D66" i="1"/>
  <c r="C71" i="1"/>
  <c r="C70" i="1"/>
  <c r="C69" i="1"/>
  <c r="J72" i="1"/>
  <c r="I72" i="1"/>
  <c r="H72" i="1"/>
  <c r="F72" i="1"/>
  <c r="E72" i="1"/>
  <c r="D72" i="1"/>
  <c r="C76" i="1"/>
  <c r="C75" i="1"/>
  <c r="C77" i="1"/>
  <c r="J101" i="1"/>
  <c r="J95" i="1" s="1"/>
  <c r="J88" i="1" s="1"/>
  <c r="I101" i="1"/>
  <c r="I95" i="1" s="1"/>
  <c r="I88" i="1" s="1"/>
  <c r="H101" i="1"/>
  <c r="H95" i="1" s="1"/>
  <c r="H88" i="1" s="1"/>
  <c r="G101" i="1"/>
  <c r="F101" i="1"/>
  <c r="F95" i="1" s="1"/>
  <c r="F88" i="1" s="1"/>
  <c r="F81" i="1" s="1"/>
  <c r="D101" i="1"/>
  <c r="D95" i="1" s="1"/>
  <c r="J103" i="1"/>
  <c r="J97" i="1" s="1"/>
  <c r="I103" i="1"/>
  <c r="I97" i="1" s="1"/>
  <c r="H103" i="1"/>
  <c r="H97" i="1" s="1"/>
  <c r="G103" i="1"/>
  <c r="G97" i="1" s="1"/>
  <c r="F103" i="1"/>
  <c r="F97" i="1" s="1"/>
  <c r="E103" i="1"/>
  <c r="D103" i="1"/>
  <c r="D97" i="1" s="1"/>
  <c r="J104" i="1"/>
  <c r="J98" i="1" s="1"/>
  <c r="I104" i="1"/>
  <c r="I98" i="1" s="1"/>
  <c r="H104" i="1"/>
  <c r="H98" i="1" s="1"/>
  <c r="G104" i="1"/>
  <c r="G98" i="1" s="1"/>
  <c r="F104" i="1"/>
  <c r="F98" i="1" s="1"/>
  <c r="E104" i="1"/>
  <c r="E98" i="1" s="1"/>
  <c r="D104" i="1"/>
  <c r="J105" i="1"/>
  <c r="I105" i="1"/>
  <c r="H105" i="1"/>
  <c r="G105" i="1"/>
  <c r="F105" i="1"/>
  <c r="D105" i="1"/>
  <c r="C109" i="1"/>
  <c r="C108" i="1"/>
  <c r="C107" i="1"/>
  <c r="C106" i="1"/>
  <c r="J110" i="1"/>
  <c r="I110" i="1"/>
  <c r="H110" i="1"/>
  <c r="G110" i="1"/>
  <c r="F110" i="1"/>
  <c r="E110" i="1"/>
  <c r="D110" i="1"/>
  <c r="C114" i="1"/>
  <c r="C113" i="1"/>
  <c r="C112" i="1"/>
  <c r="C111" i="1"/>
  <c r="H139" i="1"/>
  <c r="G139" i="1"/>
  <c r="J122" i="1"/>
  <c r="I122" i="1"/>
  <c r="H122" i="1"/>
  <c r="D122" i="1"/>
  <c r="C121" i="1"/>
  <c r="C120" i="1"/>
  <c r="C119" i="1"/>
  <c r="C118" i="1"/>
  <c r="C145" i="1"/>
  <c r="C143" i="1"/>
  <c r="J156" i="1"/>
  <c r="I156" i="1"/>
  <c r="H156" i="1"/>
  <c r="G156" i="1"/>
  <c r="F156" i="1"/>
  <c r="E156" i="1"/>
  <c r="D156" i="1"/>
  <c r="J155" i="1"/>
  <c r="I155" i="1"/>
  <c r="H155" i="1"/>
  <c r="G155" i="1"/>
  <c r="F155" i="1"/>
  <c r="E155" i="1"/>
  <c r="D155" i="1"/>
  <c r="J154" i="1"/>
  <c r="J89" i="1" s="1"/>
  <c r="I154" i="1"/>
  <c r="I89" i="1" s="1"/>
  <c r="H154" i="1"/>
  <c r="H89" i="1" s="1"/>
  <c r="G154" i="1"/>
  <c r="G89" i="1" s="1"/>
  <c r="G82" i="1" s="1"/>
  <c r="F154" i="1"/>
  <c r="F89" i="1" s="1"/>
  <c r="F82" i="1" s="1"/>
  <c r="E154" i="1"/>
  <c r="E89" i="1" s="1"/>
  <c r="E82" i="1" s="1"/>
  <c r="D154" i="1"/>
  <c r="D89" i="1" s="1"/>
  <c r="D82" i="1" s="1"/>
  <c r="J157" i="1"/>
  <c r="I157" i="1"/>
  <c r="H157" i="1"/>
  <c r="G157" i="1"/>
  <c r="F157" i="1"/>
  <c r="E157" i="1"/>
  <c r="D157" i="1"/>
  <c r="C162" i="1"/>
  <c r="C161" i="1"/>
  <c r="C160" i="1"/>
  <c r="J163" i="1"/>
  <c r="I163" i="1"/>
  <c r="H163" i="1"/>
  <c r="G163" i="1"/>
  <c r="F163" i="1"/>
  <c r="E163" i="1"/>
  <c r="D163" i="1"/>
  <c r="C168" i="1"/>
  <c r="C167" i="1"/>
  <c r="C166" i="1"/>
  <c r="J170" i="1"/>
  <c r="I170" i="1"/>
  <c r="H170" i="1"/>
  <c r="G170" i="1"/>
  <c r="F170" i="1"/>
  <c r="E170" i="1"/>
  <c r="D170" i="1"/>
  <c r="C173" i="1"/>
  <c r="C172" i="1"/>
  <c r="C171" i="1"/>
  <c r="C174" i="1"/>
  <c r="J183" i="1"/>
  <c r="I183" i="1"/>
  <c r="H183" i="1"/>
  <c r="G183" i="1"/>
  <c r="G177" i="1" s="1"/>
  <c r="F183" i="1"/>
  <c r="D183" i="1"/>
  <c r="J184" i="1"/>
  <c r="I184" i="1"/>
  <c r="H184" i="1"/>
  <c r="G184" i="1"/>
  <c r="F184" i="1"/>
  <c r="D184" i="1"/>
  <c r="J185" i="1"/>
  <c r="I185" i="1"/>
  <c r="H185" i="1"/>
  <c r="H179" i="1" s="1"/>
  <c r="G185" i="1"/>
  <c r="D185" i="1"/>
  <c r="J186" i="1"/>
  <c r="I186" i="1"/>
  <c r="I180" i="1" s="1"/>
  <c r="H186" i="1"/>
  <c r="G186" i="1"/>
  <c r="F186" i="1"/>
  <c r="D186" i="1"/>
  <c r="J188" i="1"/>
  <c r="I188" i="1"/>
  <c r="H188" i="1"/>
  <c r="G188" i="1"/>
  <c r="F188" i="1"/>
  <c r="E188" i="1"/>
  <c r="D188" i="1"/>
  <c r="C192" i="1"/>
  <c r="C191" i="1"/>
  <c r="C190" i="1"/>
  <c r="C189" i="1"/>
  <c r="J194" i="1"/>
  <c r="I194" i="1"/>
  <c r="H194" i="1"/>
  <c r="G194" i="1"/>
  <c r="C199" i="1"/>
  <c r="C197" i="1"/>
  <c r="J206" i="1"/>
  <c r="I206" i="1"/>
  <c r="H206" i="1"/>
  <c r="G206" i="1"/>
  <c r="F206" i="1"/>
  <c r="E206" i="1"/>
  <c r="D206" i="1"/>
  <c r="C210" i="1"/>
  <c r="C209" i="1"/>
  <c r="C208" i="1"/>
  <c r="C207" i="1"/>
  <c r="J211" i="1"/>
  <c r="I211" i="1"/>
  <c r="H211" i="1"/>
  <c r="G211" i="1"/>
  <c r="F211" i="1"/>
  <c r="E211" i="1"/>
  <c r="D211" i="1"/>
  <c r="C215" i="1"/>
  <c r="C214" i="1"/>
  <c r="C213" i="1"/>
  <c r="J216" i="1"/>
  <c r="I216" i="1"/>
  <c r="H216" i="1"/>
  <c r="G216" i="1"/>
  <c r="F216" i="1"/>
  <c r="E216" i="1"/>
  <c r="D216" i="1"/>
  <c r="C219" i="1"/>
  <c r="C218" i="1"/>
  <c r="C217" i="1"/>
  <c r="C220" i="1"/>
  <c r="J221" i="1"/>
  <c r="I221" i="1"/>
  <c r="H221" i="1"/>
  <c r="G221" i="1"/>
  <c r="F221" i="1"/>
  <c r="E221" i="1"/>
  <c r="D221" i="1"/>
  <c r="C224" i="1"/>
  <c r="C223" i="1"/>
  <c r="C225" i="1"/>
  <c r="J231" i="1"/>
  <c r="I231" i="1"/>
  <c r="H231" i="1"/>
  <c r="G231" i="1"/>
  <c r="F231" i="1"/>
  <c r="F230" i="1" s="1"/>
  <c r="E231" i="1"/>
  <c r="E228" i="1" s="1"/>
  <c r="D231" i="1"/>
  <c r="J233" i="1"/>
  <c r="I233" i="1"/>
  <c r="H233" i="1"/>
  <c r="G233" i="1"/>
  <c r="F233" i="1"/>
  <c r="E233" i="1"/>
  <c r="D233" i="1"/>
  <c r="C234" i="1"/>
  <c r="C236" i="1"/>
  <c r="J239" i="1"/>
  <c r="J228" i="1" s="1"/>
  <c r="I239" i="1"/>
  <c r="H239" i="1"/>
  <c r="G239" i="1"/>
  <c r="F239" i="1"/>
  <c r="D238" i="1"/>
  <c r="J240" i="1"/>
  <c r="I240" i="1"/>
  <c r="H240" i="1"/>
  <c r="G240" i="1"/>
  <c r="F240" i="1"/>
  <c r="E240" i="1"/>
  <c r="D240" i="1"/>
  <c r="J246" i="1"/>
  <c r="I246" i="1"/>
  <c r="H246" i="1"/>
  <c r="G246" i="1"/>
  <c r="F246" i="1"/>
  <c r="E246" i="1"/>
  <c r="D246" i="1"/>
  <c r="J249" i="1"/>
  <c r="I249" i="1"/>
  <c r="F249" i="1"/>
  <c r="E249" i="1"/>
  <c r="D249" i="1"/>
  <c r="C244" i="1"/>
  <c r="C243" i="1"/>
  <c r="C242" i="1"/>
  <c r="C245" i="1"/>
  <c r="C248" i="1"/>
  <c r="C246" i="1" s="1"/>
  <c r="C251" i="1"/>
  <c r="C249" i="1" s="1"/>
  <c r="J269" i="1"/>
  <c r="J268" i="1"/>
  <c r="I268" i="1" s="1"/>
  <c r="J267" i="1"/>
  <c r="J266" i="1"/>
  <c r="I266" i="1" s="1"/>
  <c r="J271" i="1"/>
  <c r="I271" i="1"/>
  <c r="G271" i="1"/>
  <c r="F271" i="1"/>
  <c r="E271" i="1"/>
  <c r="D271" i="1"/>
  <c r="J272" i="1"/>
  <c r="I272" i="1"/>
  <c r="H272" i="1"/>
  <c r="G272" i="1"/>
  <c r="F272" i="1"/>
  <c r="E272" i="1"/>
  <c r="D272" i="1"/>
  <c r="J273" i="1"/>
  <c r="I273" i="1"/>
  <c r="H273" i="1"/>
  <c r="G273" i="1"/>
  <c r="F273" i="1"/>
  <c r="D273" i="1"/>
  <c r="J274" i="1"/>
  <c r="I274" i="1"/>
  <c r="H274" i="1"/>
  <c r="G274" i="1"/>
  <c r="F274" i="1"/>
  <c r="E274" i="1"/>
  <c r="D274" i="1"/>
  <c r="J275" i="1"/>
  <c r="I275" i="1"/>
  <c r="H275" i="1"/>
  <c r="G275" i="1"/>
  <c r="F275" i="1"/>
  <c r="E275" i="1"/>
  <c r="D275" i="1"/>
  <c r="J281" i="1"/>
  <c r="I281" i="1"/>
  <c r="H281" i="1"/>
  <c r="G281" i="1"/>
  <c r="F281" i="1"/>
  <c r="E281" i="1"/>
  <c r="D281" i="1"/>
  <c r="C280" i="1"/>
  <c r="C279" i="1"/>
  <c r="C278" i="1"/>
  <c r="C277" i="1"/>
  <c r="C286" i="1"/>
  <c r="C285" i="1"/>
  <c r="C284" i="1"/>
  <c r="J289" i="1"/>
  <c r="I289" i="1"/>
  <c r="G289" i="1"/>
  <c r="F289" i="1"/>
  <c r="E289" i="1"/>
  <c r="J290" i="1"/>
  <c r="I290" i="1"/>
  <c r="H290" i="1"/>
  <c r="G290" i="1"/>
  <c r="F290" i="1"/>
  <c r="E290" i="1"/>
  <c r="D290" i="1"/>
  <c r="J291" i="1"/>
  <c r="I291" i="1"/>
  <c r="H291" i="1"/>
  <c r="G291" i="1"/>
  <c r="F291" i="1"/>
  <c r="E291" i="1"/>
  <c r="E256" i="1" s="1"/>
  <c r="D291" i="1"/>
  <c r="J292" i="1"/>
  <c r="I292" i="1"/>
  <c r="H292" i="1"/>
  <c r="G292" i="1"/>
  <c r="F292" i="1"/>
  <c r="E292" i="1"/>
  <c r="D292" i="1"/>
  <c r="J293" i="1"/>
  <c r="I293" i="1"/>
  <c r="H293" i="1"/>
  <c r="F293" i="1"/>
  <c r="D293" i="1"/>
  <c r="C299" i="1"/>
  <c r="C298" i="1"/>
  <c r="C297" i="1"/>
  <c r="J300" i="1"/>
  <c r="I300" i="1"/>
  <c r="H300" i="1"/>
  <c r="G300" i="1"/>
  <c r="D300" i="1"/>
  <c r="C305" i="1"/>
  <c r="C304" i="1"/>
  <c r="J306" i="1"/>
  <c r="I306" i="1"/>
  <c r="H306" i="1"/>
  <c r="G306" i="1"/>
  <c r="D306" i="1"/>
  <c r="C307" i="1"/>
  <c r="C310" i="1"/>
  <c r="C309" i="1"/>
  <c r="C308" i="1"/>
  <c r="J324" i="1"/>
  <c r="I324" i="1"/>
  <c r="H324" i="1"/>
  <c r="G324" i="1"/>
  <c r="F324" i="1"/>
  <c r="E324" i="1"/>
  <c r="D324" i="1"/>
  <c r="J319" i="1"/>
  <c r="J313" i="1" s="1"/>
  <c r="I319" i="1"/>
  <c r="I313" i="1" s="1"/>
  <c r="H319" i="1"/>
  <c r="H313" i="1" s="1"/>
  <c r="G319" i="1"/>
  <c r="G313" i="1" s="1"/>
  <c r="F319" i="1"/>
  <c r="F313" i="1" s="1"/>
  <c r="E319" i="1"/>
  <c r="E313" i="1" s="1"/>
  <c r="D319" i="1"/>
  <c r="D313" i="1" s="1"/>
  <c r="J320" i="1"/>
  <c r="J314" i="1" s="1"/>
  <c r="I320" i="1"/>
  <c r="I314" i="1" s="1"/>
  <c r="H320" i="1"/>
  <c r="H314" i="1" s="1"/>
  <c r="G320" i="1"/>
  <c r="G314" i="1" s="1"/>
  <c r="F320" i="1"/>
  <c r="F314" i="1" s="1"/>
  <c r="E320" i="1"/>
  <c r="E314" i="1" s="1"/>
  <c r="D320" i="1"/>
  <c r="D314" i="1" s="1"/>
  <c r="J321" i="1"/>
  <c r="J315" i="1" s="1"/>
  <c r="I321" i="1"/>
  <c r="I315" i="1" s="1"/>
  <c r="H321" i="1"/>
  <c r="H315" i="1" s="1"/>
  <c r="G321" i="1"/>
  <c r="G315" i="1" s="1"/>
  <c r="F321" i="1"/>
  <c r="F315" i="1" s="1"/>
  <c r="E321" i="1"/>
  <c r="E315" i="1" s="1"/>
  <c r="D321" i="1"/>
  <c r="D315" i="1" s="1"/>
  <c r="J322" i="1"/>
  <c r="J316" i="1" s="1"/>
  <c r="I322" i="1"/>
  <c r="I316" i="1" s="1"/>
  <c r="H322" i="1"/>
  <c r="H316" i="1" s="1"/>
  <c r="G322" i="1"/>
  <c r="G316" i="1" s="1"/>
  <c r="F322" i="1"/>
  <c r="F316" i="1" s="1"/>
  <c r="E322" i="1"/>
  <c r="E316" i="1" s="1"/>
  <c r="D322" i="1"/>
  <c r="D316" i="1" s="1"/>
  <c r="C327" i="1"/>
  <c r="C326" i="1"/>
  <c r="C325" i="1"/>
  <c r="C328" i="1"/>
  <c r="C332" i="1"/>
  <c r="C331" i="1"/>
  <c r="C330" i="1"/>
  <c r="C333" i="1"/>
  <c r="J340" i="1"/>
  <c r="I340" i="1"/>
  <c r="H340" i="1"/>
  <c r="G340" i="1"/>
  <c r="F340" i="1"/>
  <c r="E340" i="1"/>
  <c r="C337" i="1"/>
  <c r="C339" i="1"/>
  <c r="I22" i="1" l="1"/>
  <c r="C271" i="1"/>
  <c r="C211" i="1"/>
  <c r="C95" i="1"/>
  <c r="C289" i="1"/>
  <c r="C239" i="1"/>
  <c r="D182" i="1"/>
  <c r="C72" i="1"/>
  <c r="C67" i="1"/>
  <c r="C63" i="1"/>
  <c r="H82" i="1"/>
  <c r="I81" i="1"/>
  <c r="H22" i="1"/>
  <c r="I82" i="1"/>
  <c r="J82" i="1"/>
  <c r="J22" i="1"/>
  <c r="H81" i="1"/>
  <c r="J81" i="1"/>
  <c r="G24" i="1"/>
  <c r="C300" i="1"/>
  <c r="C194" i="1"/>
  <c r="C275" i="1"/>
  <c r="C157" i="1"/>
  <c r="C139" i="1"/>
  <c r="G88" i="1"/>
  <c r="G81" i="1" s="1"/>
  <c r="G99" i="1"/>
  <c r="G61" i="1"/>
  <c r="I24" i="1"/>
  <c r="H24" i="1"/>
  <c r="J24" i="1"/>
  <c r="F24" i="1"/>
  <c r="F23" i="1"/>
  <c r="C102" i="1"/>
  <c r="C96" i="1" s="1"/>
  <c r="C104" i="1"/>
  <c r="J83" i="1"/>
  <c r="G25" i="1"/>
  <c r="D29" i="1"/>
  <c r="F29" i="1"/>
  <c r="J29" i="1"/>
  <c r="E30" i="1"/>
  <c r="G30" i="1"/>
  <c r="I30" i="1"/>
  <c r="D31" i="1"/>
  <c r="F31" i="1"/>
  <c r="H31" i="1"/>
  <c r="J31" i="1"/>
  <c r="E32" i="1"/>
  <c r="G32" i="1"/>
  <c r="I32" i="1"/>
  <c r="G93" i="1"/>
  <c r="E29" i="1"/>
  <c r="I29" i="1"/>
  <c r="D30" i="1"/>
  <c r="F30" i="1"/>
  <c r="H30" i="1"/>
  <c r="J30" i="1"/>
  <c r="E31" i="1"/>
  <c r="G31" i="1"/>
  <c r="I31" i="1"/>
  <c r="D32" i="1"/>
  <c r="F32" i="1"/>
  <c r="H32" i="1"/>
  <c r="J32" i="1"/>
  <c r="C155" i="1"/>
  <c r="C98" i="1"/>
  <c r="C115" i="1"/>
  <c r="C315" i="1"/>
  <c r="F90" i="1"/>
  <c r="F83" i="1" s="1"/>
  <c r="C336" i="1"/>
  <c r="C335" i="1" s="1"/>
  <c r="I91" i="1"/>
  <c r="I84" i="1" s="1"/>
  <c r="E24" i="1"/>
  <c r="D34" i="1"/>
  <c r="C156" i="1"/>
  <c r="C101" i="1"/>
  <c r="F91" i="1"/>
  <c r="F84" i="1" s="1"/>
  <c r="J91" i="1"/>
  <c r="J84" i="1" s="1"/>
  <c r="G90" i="1"/>
  <c r="G83" i="1" s="1"/>
  <c r="D88" i="1"/>
  <c r="E23" i="1"/>
  <c r="C203" i="1"/>
  <c r="E91" i="1"/>
  <c r="E84" i="1" s="1"/>
  <c r="C205" i="1"/>
  <c r="G91" i="1"/>
  <c r="G84" i="1" s="1"/>
  <c r="D90" i="1"/>
  <c r="D83" i="1" s="1"/>
  <c r="H90" i="1"/>
  <c r="H83" i="1" s="1"/>
  <c r="C154" i="1"/>
  <c r="C103" i="1"/>
  <c r="C97" i="1" s="1"/>
  <c r="D98" i="1"/>
  <c r="D91" i="1" s="1"/>
  <c r="D84" i="1" s="1"/>
  <c r="H91" i="1"/>
  <c r="H84" i="1" s="1"/>
  <c r="E97" i="1"/>
  <c r="E90" i="1" s="1"/>
  <c r="E99" i="1"/>
  <c r="I90" i="1"/>
  <c r="I83" i="1" s="1"/>
  <c r="C66" i="1"/>
  <c r="E22" i="1"/>
  <c r="J238" i="1"/>
  <c r="I238" i="1"/>
  <c r="I228" i="1"/>
  <c r="I227" i="1" s="1"/>
  <c r="H238" i="1"/>
  <c r="H228" i="1"/>
  <c r="H227" i="1" s="1"/>
  <c r="G238" i="1"/>
  <c r="G228" i="1"/>
  <c r="G227" i="1" s="1"/>
  <c r="F238" i="1"/>
  <c r="F228" i="1"/>
  <c r="F227" i="1" s="1"/>
  <c r="G180" i="1"/>
  <c r="C37" i="1"/>
  <c r="C290" i="1"/>
  <c r="I178" i="1"/>
  <c r="D288" i="1"/>
  <c r="H288" i="1"/>
  <c r="D180" i="1"/>
  <c r="D179" i="1"/>
  <c r="C36" i="1"/>
  <c r="F152" i="1"/>
  <c r="D178" i="1"/>
  <c r="F179" i="1"/>
  <c r="J179" i="1"/>
  <c r="D152" i="1"/>
  <c r="G288" i="1"/>
  <c r="H177" i="1"/>
  <c r="D177" i="1"/>
  <c r="E152" i="1"/>
  <c r="E180" i="1"/>
  <c r="E178" i="1"/>
  <c r="C185" i="1"/>
  <c r="C186" i="1"/>
  <c r="D99" i="1"/>
  <c r="C319" i="1"/>
  <c r="C272" i="1"/>
  <c r="G178" i="1"/>
  <c r="C320" i="1"/>
  <c r="C314" i="1" s="1"/>
  <c r="I318" i="1"/>
  <c r="J288" i="1"/>
  <c r="E288" i="1"/>
  <c r="I288" i="1"/>
  <c r="C273" i="1"/>
  <c r="G182" i="1"/>
  <c r="H178" i="1"/>
  <c r="H99" i="1"/>
  <c r="F25" i="1"/>
  <c r="J25" i="1"/>
  <c r="C321" i="1"/>
  <c r="C291" i="1"/>
  <c r="F288" i="1"/>
  <c r="C274" i="1"/>
  <c r="H182" i="1"/>
  <c r="C38" i="1"/>
  <c r="E182" i="1"/>
  <c r="I182" i="1"/>
  <c r="F178" i="1"/>
  <c r="J178" i="1"/>
  <c r="H25" i="1"/>
  <c r="F99" i="1"/>
  <c r="J99" i="1"/>
  <c r="H266" i="1"/>
  <c r="G266" i="1" s="1"/>
  <c r="G260" i="1" s="1"/>
  <c r="I260" i="1"/>
  <c r="I254" i="1" s="1"/>
  <c r="H318" i="1"/>
  <c r="C306" i="1"/>
  <c r="I99" i="1"/>
  <c r="C292" i="1"/>
  <c r="J23" i="1"/>
  <c r="C324" i="1"/>
  <c r="C322" i="1"/>
  <c r="C316" i="1" s="1"/>
  <c r="J318" i="1"/>
  <c r="C216" i="1"/>
  <c r="C184" i="1"/>
  <c r="F182" i="1"/>
  <c r="C170" i="1"/>
  <c r="F22" i="1"/>
  <c r="G23" i="1"/>
  <c r="I25" i="1"/>
  <c r="G230" i="1"/>
  <c r="I179" i="1"/>
  <c r="C122" i="1"/>
  <c r="C64" i="1"/>
  <c r="C40" i="1"/>
  <c r="C281" i="1"/>
  <c r="F177" i="1"/>
  <c r="C163" i="1"/>
  <c r="I152" i="1"/>
  <c r="G152" i="1"/>
  <c r="C110" i="1"/>
  <c r="C65" i="1"/>
  <c r="G318" i="1"/>
  <c r="H268" i="1"/>
  <c r="I262" i="1"/>
  <c r="I256" i="1" s="1"/>
  <c r="J263" i="1"/>
  <c r="J257" i="1" s="1"/>
  <c r="I269" i="1"/>
  <c r="C340" i="1"/>
  <c r="D318" i="1"/>
  <c r="J261" i="1"/>
  <c r="J255" i="1" s="1"/>
  <c r="I267" i="1"/>
  <c r="J177" i="1"/>
  <c r="J182" i="1"/>
  <c r="C231" i="1"/>
  <c r="C233" i="1"/>
  <c r="D230" i="1"/>
  <c r="D228" i="1"/>
  <c r="D227" i="1" s="1"/>
  <c r="H230" i="1"/>
  <c r="H180" i="1"/>
  <c r="I93" i="1"/>
  <c r="D23" i="1"/>
  <c r="H23" i="1"/>
  <c r="C183" i="1"/>
  <c r="C188" i="1"/>
  <c r="E318" i="1"/>
  <c r="J260" i="1"/>
  <c r="J17" i="1" s="1"/>
  <c r="J262" i="1"/>
  <c r="J256" i="1" s="1"/>
  <c r="J265" i="1"/>
  <c r="J227" i="1"/>
  <c r="J230" i="1"/>
  <c r="C221" i="1"/>
  <c r="J152" i="1"/>
  <c r="C105" i="1"/>
  <c r="D22" i="1"/>
  <c r="D61" i="1"/>
  <c r="H61" i="1"/>
  <c r="F318" i="1"/>
  <c r="C293" i="1"/>
  <c r="C238" i="1"/>
  <c r="C240" i="1"/>
  <c r="E177" i="1"/>
  <c r="I177" i="1"/>
  <c r="G179" i="1"/>
  <c r="D24" i="1"/>
  <c r="F180" i="1"/>
  <c r="J180" i="1"/>
  <c r="H152" i="1"/>
  <c r="H93" i="1"/>
  <c r="I23" i="1"/>
  <c r="G22" i="1"/>
  <c r="E227" i="1"/>
  <c r="C206" i="1"/>
  <c r="F34" i="1"/>
  <c r="J34" i="1"/>
  <c r="E230" i="1"/>
  <c r="I230" i="1"/>
  <c r="E61" i="1"/>
  <c r="I61" i="1"/>
  <c r="E34" i="1"/>
  <c r="I34" i="1"/>
  <c r="F61" i="1"/>
  <c r="J61" i="1"/>
  <c r="C90" i="1" l="1"/>
  <c r="C83" i="1" s="1"/>
  <c r="C182" i="1"/>
  <c r="I21" i="1"/>
  <c r="C61" i="1"/>
  <c r="C201" i="1"/>
  <c r="C88" i="1"/>
  <c r="D81" i="1"/>
  <c r="C81" i="1" s="1"/>
  <c r="C29" i="1"/>
  <c r="J12" i="1"/>
  <c r="J21" i="1"/>
  <c r="J19" i="1"/>
  <c r="J14" i="1" s="1"/>
  <c r="I19" i="1"/>
  <c r="I14" i="1" s="1"/>
  <c r="C32" i="1"/>
  <c r="J18" i="1"/>
  <c r="J13" i="1" s="1"/>
  <c r="J20" i="1"/>
  <c r="J15" i="1" s="1"/>
  <c r="I17" i="1"/>
  <c r="G17" i="1"/>
  <c r="G12" i="1" s="1"/>
  <c r="H21" i="1"/>
  <c r="E19" i="1"/>
  <c r="E14" i="1" s="1"/>
  <c r="E83" i="1"/>
  <c r="C30" i="1"/>
  <c r="G79" i="1"/>
  <c r="C31" i="1"/>
  <c r="C91" i="1"/>
  <c r="C84" i="1" s="1"/>
  <c r="E21" i="1"/>
  <c r="E176" i="1"/>
  <c r="C34" i="1"/>
  <c r="D176" i="1"/>
  <c r="H27" i="1"/>
  <c r="C313" i="1"/>
  <c r="C312" i="1" s="1"/>
  <c r="G176" i="1"/>
  <c r="E93" i="1"/>
  <c r="I176" i="1"/>
  <c r="D93" i="1"/>
  <c r="F176" i="1"/>
  <c r="H176" i="1"/>
  <c r="J176" i="1"/>
  <c r="D79" i="1"/>
  <c r="C99" i="1"/>
  <c r="C24" i="1"/>
  <c r="G27" i="1"/>
  <c r="C288" i="1"/>
  <c r="J312" i="1"/>
  <c r="F266" i="1"/>
  <c r="F260" i="1" s="1"/>
  <c r="H260" i="1"/>
  <c r="H17" i="1" s="1"/>
  <c r="C152" i="1"/>
  <c r="I312" i="1"/>
  <c r="C318" i="1"/>
  <c r="C179" i="1"/>
  <c r="C180" i="1"/>
  <c r="C89" i="1"/>
  <c r="C82" i="1" s="1"/>
  <c r="F312" i="1"/>
  <c r="E27" i="1"/>
  <c r="F93" i="1"/>
  <c r="J93" i="1"/>
  <c r="C178" i="1"/>
  <c r="E312" i="1"/>
  <c r="D27" i="1"/>
  <c r="G21" i="1"/>
  <c r="J27" i="1"/>
  <c r="F27" i="1"/>
  <c r="F21" i="1"/>
  <c r="H312" i="1"/>
  <c r="I27" i="1"/>
  <c r="G312" i="1"/>
  <c r="D312" i="1"/>
  <c r="D86" i="1"/>
  <c r="J86" i="1"/>
  <c r="C177" i="1"/>
  <c r="I261" i="1"/>
  <c r="I18" i="1" s="1"/>
  <c r="I13" i="1" s="1"/>
  <c r="H267" i="1"/>
  <c r="H262" i="1"/>
  <c r="H19" i="1" s="1"/>
  <c r="G268" i="1"/>
  <c r="F86" i="1"/>
  <c r="E79" i="1"/>
  <c r="E86" i="1"/>
  <c r="I265" i="1"/>
  <c r="I263" i="1"/>
  <c r="I20" i="1" s="1"/>
  <c r="I15" i="1" s="1"/>
  <c r="H269" i="1"/>
  <c r="H79" i="1"/>
  <c r="H86" i="1"/>
  <c r="C25" i="1"/>
  <c r="D21" i="1"/>
  <c r="C22" i="1"/>
  <c r="J254" i="1"/>
  <c r="J253" i="1" s="1"/>
  <c r="J259" i="1"/>
  <c r="C23" i="1"/>
  <c r="I79" i="1"/>
  <c r="I86" i="1"/>
  <c r="C228" i="1"/>
  <c r="C227" i="1" s="1"/>
  <c r="C230" i="1"/>
  <c r="G86" i="1"/>
  <c r="G254" i="1"/>
  <c r="H12" i="1" l="1"/>
  <c r="I16" i="1"/>
  <c r="I12" i="1"/>
  <c r="J16" i="1"/>
  <c r="C27" i="1"/>
  <c r="H14" i="1"/>
  <c r="H254" i="1"/>
  <c r="C176" i="1"/>
  <c r="E266" i="1"/>
  <c r="D266" i="1" s="1"/>
  <c r="F79" i="1"/>
  <c r="C21" i="1"/>
  <c r="I257" i="1"/>
  <c r="G262" i="1"/>
  <c r="F268" i="1"/>
  <c r="H261" i="1"/>
  <c r="H18" i="1" s="1"/>
  <c r="H13" i="1" s="1"/>
  <c r="G267" i="1"/>
  <c r="H265" i="1"/>
  <c r="F254" i="1"/>
  <c r="F17" i="1"/>
  <c r="F12" i="1" s="1"/>
  <c r="H256" i="1"/>
  <c r="I255" i="1"/>
  <c r="I259" i="1"/>
  <c r="J11" i="1"/>
  <c r="H263" i="1"/>
  <c r="H20" i="1" s="1"/>
  <c r="H15" i="1" s="1"/>
  <c r="G269" i="1"/>
  <c r="J79" i="1"/>
  <c r="H16" i="1" l="1"/>
  <c r="I253" i="1"/>
  <c r="E260" i="1"/>
  <c r="E17" i="1" s="1"/>
  <c r="G256" i="1"/>
  <c r="G19" i="1"/>
  <c r="G14" i="1" s="1"/>
  <c r="F269" i="1"/>
  <c r="G263" i="1"/>
  <c r="G20" i="1" s="1"/>
  <c r="G261" i="1"/>
  <c r="G18" i="1" s="1"/>
  <c r="F267" i="1"/>
  <c r="G265" i="1"/>
  <c r="H257" i="1"/>
  <c r="H255" i="1"/>
  <c r="H259" i="1"/>
  <c r="I11" i="1"/>
  <c r="F262" i="1"/>
  <c r="E268" i="1"/>
  <c r="D260" i="1"/>
  <c r="D17" i="1" s="1"/>
  <c r="C17" i="1" s="1"/>
  <c r="C266" i="1"/>
  <c r="C260" i="1" s="1"/>
  <c r="D12" i="1" l="1"/>
  <c r="G16" i="1"/>
  <c r="E254" i="1"/>
  <c r="E12" i="1"/>
  <c r="H253" i="1"/>
  <c r="H11" i="1"/>
  <c r="G257" i="1"/>
  <c r="G15" i="1"/>
  <c r="D268" i="1"/>
  <c r="F261" i="1"/>
  <c r="E267" i="1"/>
  <c r="F265" i="1"/>
  <c r="F263" i="1"/>
  <c r="E269" i="1"/>
  <c r="F256" i="1"/>
  <c r="F19" i="1"/>
  <c r="F14" i="1" s="1"/>
  <c r="G255" i="1"/>
  <c r="G259" i="1"/>
  <c r="D254" i="1"/>
  <c r="C12" i="1" l="1"/>
  <c r="G253" i="1"/>
  <c r="C254" i="1"/>
  <c r="D267" i="1"/>
  <c r="E261" i="1"/>
  <c r="E18" i="1" s="1"/>
  <c r="E13" i="1" s="1"/>
  <c r="E11" i="1" s="1"/>
  <c r="E265" i="1"/>
  <c r="D269" i="1"/>
  <c r="E263" i="1"/>
  <c r="F255" i="1"/>
  <c r="F18" i="1"/>
  <c r="F13" i="1" s="1"/>
  <c r="F259" i="1"/>
  <c r="F257" i="1"/>
  <c r="F20" i="1"/>
  <c r="F15" i="1" s="1"/>
  <c r="G13" i="1"/>
  <c r="G11" i="1" s="1"/>
  <c r="D262" i="1"/>
  <c r="D19" i="1" s="1"/>
  <c r="D14" i="1" s="1"/>
  <c r="C268" i="1"/>
  <c r="C262" i="1" s="1"/>
  <c r="C256" i="1" s="1"/>
  <c r="D263" i="1" l="1"/>
  <c r="D20" i="1" s="1"/>
  <c r="D15" i="1" s="1"/>
  <c r="C269" i="1"/>
  <c r="C263" i="1" s="1"/>
  <c r="C257" i="1" s="1"/>
  <c r="D261" i="1"/>
  <c r="D18" i="1" s="1"/>
  <c r="D13" i="1" s="1"/>
  <c r="C267" i="1"/>
  <c r="D265" i="1"/>
  <c r="D256" i="1"/>
  <c r="F11" i="1"/>
  <c r="F16" i="1"/>
  <c r="F253" i="1"/>
  <c r="E257" i="1"/>
  <c r="E255" i="1"/>
  <c r="E259" i="1"/>
  <c r="D11" i="1" l="1"/>
  <c r="D257" i="1"/>
  <c r="E16" i="1"/>
  <c r="C261" i="1"/>
  <c r="C259" i="1" s="1"/>
  <c r="C265" i="1"/>
  <c r="E253" i="1"/>
  <c r="C19" i="1"/>
  <c r="C14" i="1" s="1"/>
  <c r="D255" i="1"/>
  <c r="D259" i="1"/>
  <c r="D253" i="1" l="1"/>
  <c r="C20" i="1"/>
  <c r="C15" i="1" s="1"/>
  <c r="C255" i="1"/>
  <c r="C253" i="1" s="1"/>
  <c r="C18" i="1"/>
  <c r="C13" i="1" s="1"/>
  <c r="C11" i="1" s="1"/>
  <c r="D16" i="1"/>
  <c r="C16" i="1" s="1"/>
  <c r="C79" i="1" l="1"/>
  <c r="C86" i="1"/>
  <c r="C93" i="1"/>
</calcChain>
</file>

<file path=xl/sharedStrings.xml><?xml version="1.0" encoding="utf-8"?>
<sst xmlns="http://schemas.openxmlformats.org/spreadsheetml/2006/main" count="625" uniqueCount="113">
  <si>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</si>
  <si>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</si>
  <si>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</si>
  <si>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</si>
  <si>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</si>
  <si>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</si>
  <si>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</si>
  <si>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</si>
  <si>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</si>
  <si>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</si>
  <si>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</si>
  <si>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</si>
  <si>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</si>
  <si>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</si>
  <si>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</si>
  <si>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</si>
  <si>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</si>
  <si>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</si>
  <si>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</si>
  <si>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</si>
  <si>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</si>
  <si>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</si>
  <si>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</si>
  <si>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</si>
  <si>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</si>
  <si>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</si>
  <si>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</si>
  <si>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</si>
  <si>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</si>
  <si>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</si>
  <si>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</si>
  <si>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</si>
  <si>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</si>
  <si>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</si>
  <si>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</si>
  <si>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</si>
  <si>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</si>
  <si>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</si>
  <si>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</si>
  <si>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</si>
  <si>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</si>
  <si>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</si>
  <si>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</si>
  <si>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</si>
  <si>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</si>
  <si>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</si>
  <si>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</si>
  <si>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</si>
  <si>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</si>
  <si>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</si>
  <si>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</si>
  <si>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</si>
  <si>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</si>
  <si>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</si>
  <si>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</si>
  <si>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</si>
  <si>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</si>
  <si>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</si>
  <si>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</si>
  <si>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</si>
  <si>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</si>
  <si>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</si>
  <si>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</si>
  <si>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</si>
  <si>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</si>
  <si>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Мероприятие 4. модернизация легкоатлетической беговой дорожки всего, из них:</t>
  </si>
  <si>
    <t xml:space="preserve">Подпрограмма 3: «Организация работы с молодежью в Североуральском городском округе» 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</si>
  <si>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</si>
  <si>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</si>
  <si>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Подпрограмма 6: «Обеспечение жильем молодых семей Североуральского городского округа»</t>
  </si>
  <si>
    <t>Подпрограмма 1: «Развитие физической культуры и спорта в Североуральском  городском округе»</t>
  </si>
  <si>
    <t>Мероприятие 1. 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</si>
  <si>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 xml:space="preserve">Мероприятие 2. обучение и повышение квалификации специалистов сферы физической культуры и спорта </t>
  </si>
  <si>
    <t>Мероприятие 1. 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</si>
  <si>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Мероприятие 2. Строительство мобильной быстровозводимой лыжной базы,</t>
  </si>
  <si>
    <t>Мероприятие 3. 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</si>
  <si>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Мероприятие 6. развитие материально-технической базы МБОУ ДОД «ДЮСШ» (приобретение спортивного оборудования и инвентаря, приобретение медицинского оборудования),  всего из них:</t>
  </si>
  <si>
    <t>Мероприятие 7.  Поддержка объектов спорта "МБУ ФКиС" по адаптивной физической культуре, всего из них: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</si>
  <si>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</si>
  <si>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</si>
  <si>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3. Укрепление материально-технической базы муниципального бюджетного учреждения «Физкультура и Спорт»</t>
  </si>
  <si>
    <t>Мероприятие 2. Организация и проведение физкультурно-оздоровительных и спортивно-массовых мероприятий  разного уровня всего из них:</t>
  </si>
  <si>
    <t>Мероприятие 1.  Обеспечение  эффективной деятельности муниципального бюджетного учреждения «Физкультура и Спорт»,</t>
  </si>
  <si>
    <t>Мероприятие 1: предоставление социальных выплат молодым семьям на приобретение (строительство) жилья, всего из них:</t>
  </si>
  <si>
    <t>Всего по подпрограмме 1,  в том числе:</t>
  </si>
  <si>
    <t>Мероприятие 3: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</si>
  <si>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5.  Строительство физкультурно-оздоровительного комплекса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</si>
  <si>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</si>
  <si>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</si>
  <si>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</si>
  <si>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</si>
  <si>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</si>
  <si>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</si>
  <si>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</si>
  <si>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</si>
  <si>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</si>
  <si>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</si>
  <si>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0.5"/>
        <color rgb="FF000000"/>
        <rFont val="Times New Roman"/>
        <family val="1"/>
        <charset val="204"/>
      </rPr>
      <t xml:space="preserve">Мероприятие 4               </t>
    </r>
    <r>
      <rPr>
        <sz val="10.5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в том числе:</t>
    </r>
  </si>
  <si>
    <t>Мероприятие 4: Создание спортивных площадок (оснащение спортивным оборудованием) для занятий уличной гимнастикой</t>
  </si>
  <si>
    <t>15</t>
  </si>
  <si>
    <t>11</t>
  </si>
  <si>
    <t>13</t>
  </si>
  <si>
    <t>12,14</t>
  </si>
  <si>
    <t>16,17</t>
  </si>
  <si>
    <t>18-20</t>
  </si>
  <si>
    <t>21</t>
  </si>
  <si>
    <t>2,3,6,7,24</t>
  </si>
  <si>
    <t>3,6,7</t>
  </si>
  <si>
    <t>2,6,7,8,9,10, 22,24.25</t>
  </si>
  <si>
    <t>2,3,6,7,8,9,10, 22,23,24,25</t>
  </si>
  <si>
    <t>11,12,13,14, 15,16,17,18, 19,20</t>
  </si>
  <si>
    <t>Мероприятие 1: Развитие сети муниципальных учреждений по работе с молодежью (Администрация Североуральского городского округа в лице отдела культуры, спорта, молодежной политики и социальных программ) (приобретение спортивного и игрового оборудования, звукового, светового, фото- и - видеоборудования, мебели, оргтехники), всего, из них:</t>
  </si>
  <si>
    <t xml:space="preserve">Приложение                                                                                                             к постановлению Администрации 
Североуральского городского округа 
от       .2018 №  
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</si>
</sst>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u/>
      <sz val="10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7" fillId="0" borderId="0" xfId="0" applyFont="1"/>
    <xf numFmtId="0" fontId="5" fillId="0" borderId="0" xfId="0" applyFont="1"/>
    <xf numFmtId="0" fontId="0" fillId="3" borderId="0" xfId="0" applyFill="1"/>
    <xf numFmtId="0" fontId="5" fillId="2" borderId="0" xfId="0" applyFont="1" applyFill="1"/>
    <xf numFmtId="0" fontId="0" fillId="0" borderId="0" xfId="0" applyFill="1"/>
    <xf numFmtId="0" fontId="10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0" fillId="4" borderId="0" xfId="0" applyFill="1"/>
    <xf numFmtId="0" fontId="0" fillId="5" borderId="0" xfId="0" applyFill="1"/>
    <xf numFmtId="0" fontId="10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9" fillId="0" borderId="0" xfId="0" applyFont="1" applyAlignment="1">
      <alignment horizontal="left" wrapText="1" indent="10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3" fillId="2" borderId="4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/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0"/>
  <sheetViews>
    <sheetView tabSelected="1" view="pageLayout" topLeftCell="B1" zoomScaleNormal="70" workbookViewId="0">
      <selection activeCell="I391" sqref="I391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3" customWidth="1"/>
    <col min="5" max="5" width="13.140625" customWidth="1"/>
    <col min="6" max="6" width="16" customWidth="1"/>
    <col min="7" max="7" width="14.5703125" style="3" customWidth="1"/>
    <col min="8" max="8" width="17.42578125" style="3" customWidth="1"/>
    <col min="9" max="9" width="16.5703125" style="18" customWidth="1"/>
    <col min="10" max="10" width="15.7109375" style="19" customWidth="1"/>
    <col min="11" max="11" width="12.85546875" customWidth="1"/>
    <col min="12" max="13" width="9.140625" customWidth="1"/>
  </cols>
  <sheetData>
    <row r="1" spans="1:11" ht="147" customHeight="1" x14ac:dyDescent="0.25">
      <c r="A1" s="2"/>
      <c r="B1" s="2"/>
      <c r="C1" s="2"/>
      <c r="D1" s="2"/>
      <c r="E1" s="2"/>
      <c r="F1" s="2"/>
      <c r="G1" s="4"/>
      <c r="H1" s="81" t="s">
        <v>112</v>
      </c>
      <c r="I1" s="82"/>
      <c r="J1" s="82"/>
      <c r="K1" s="82"/>
    </row>
    <row r="2" spans="1:11" ht="15.75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.75" x14ac:dyDescent="0.25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5.75" x14ac:dyDescent="0.25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93" t="s">
        <v>4</v>
      </c>
      <c r="B7" s="84" t="s">
        <v>5</v>
      </c>
      <c r="C7" s="84" t="s">
        <v>6</v>
      </c>
      <c r="D7" s="84"/>
      <c r="E7" s="84"/>
      <c r="F7" s="84"/>
      <c r="G7" s="84"/>
      <c r="H7" s="84"/>
      <c r="I7" s="84"/>
      <c r="J7" s="84"/>
      <c r="K7" s="84" t="s">
        <v>7</v>
      </c>
    </row>
    <row r="8" spans="1:11" x14ac:dyDescent="0.25">
      <c r="A8" s="93"/>
      <c r="B8" s="84"/>
      <c r="C8" s="84" t="s">
        <v>8</v>
      </c>
      <c r="D8" s="84" t="s">
        <v>14</v>
      </c>
      <c r="E8" s="84" t="s">
        <v>9</v>
      </c>
      <c r="F8" s="84" t="s">
        <v>10</v>
      </c>
      <c r="G8" s="84" t="s">
        <v>11</v>
      </c>
      <c r="H8" s="84" t="s">
        <v>12</v>
      </c>
      <c r="I8" s="84" t="s">
        <v>13</v>
      </c>
      <c r="J8" s="84" t="s">
        <v>15</v>
      </c>
      <c r="K8" s="84"/>
    </row>
    <row r="9" spans="1:11" ht="99" customHeight="1" x14ac:dyDescent="0.25">
      <c r="A9" s="6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s="1" customFormat="1" ht="13.5" x14ac:dyDescent="0.2">
      <c r="A10" s="7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1" ht="27" x14ac:dyDescent="0.25">
      <c r="A11" s="8">
        <v>1</v>
      </c>
      <c r="B11" s="21" t="s">
        <v>16</v>
      </c>
      <c r="C11" s="58">
        <f>SUM(C12:C15)</f>
        <v>466554.38905</v>
      </c>
      <c r="D11" s="23">
        <f t="shared" ref="D11:J11" si="0">SUM(D12:D15)</f>
        <v>71270.599999999991</v>
      </c>
      <c r="E11" s="23">
        <f>SUM(E12:E15)</f>
        <v>69860.799999999988</v>
      </c>
      <c r="F11" s="22">
        <f t="shared" si="0"/>
        <v>62128.451399999998</v>
      </c>
      <c r="G11" s="22">
        <f>SUM(G12:G15)</f>
        <v>69784.721650000007</v>
      </c>
      <c r="H11" s="58">
        <f>SUM(H12:H15)</f>
        <v>65616.016000000003</v>
      </c>
      <c r="I11" s="22">
        <f t="shared" si="0"/>
        <v>64463.7</v>
      </c>
      <c r="J11" s="22">
        <f t="shared" si="0"/>
        <v>63430.1</v>
      </c>
      <c r="K11" s="24" t="s">
        <v>17</v>
      </c>
    </row>
    <row r="12" spans="1:11" ht="27" customHeight="1" x14ac:dyDescent="0.25">
      <c r="A12" s="8">
        <v>2</v>
      </c>
      <c r="B12" s="21" t="s">
        <v>18</v>
      </c>
      <c r="C12" s="58">
        <f>SUM(C17,C22)</f>
        <v>387221.51390000002</v>
      </c>
      <c r="D12" s="23">
        <f>SUM(D17,D22)</f>
        <v>50942.299999999996</v>
      </c>
      <c r="E12" s="23">
        <f t="shared" ref="E12:F12" si="1">SUM(E17,E22)</f>
        <v>58190.499999999993</v>
      </c>
      <c r="F12" s="22">
        <f t="shared" si="1"/>
        <v>49413.551399999997</v>
      </c>
      <c r="G12" s="22">
        <f>SUM(G17,G22)</f>
        <v>56525.946500000005</v>
      </c>
      <c r="H12" s="58">
        <f>SUM(H17,H22)</f>
        <v>56275.415999999997</v>
      </c>
      <c r="I12" s="22">
        <f t="shared" ref="I12:J12" si="2">SUM(I17,I22)</f>
        <v>58453.7</v>
      </c>
      <c r="J12" s="22">
        <f t="shared" si="2"/>
        <v>57420.1</v>
      </c>
      <c r="K12" s="24" t="s">
        <v>17</v>
      </c>
    </row>
    <row r="13" spans="1:11" ht="21.75" customHeight="1" x14ac:dyDescent="0.25">
      <c r="A13" s="8">
        <v>3</v>
      </c>
      <c r="B13" s="21" t="s">
        <v>19</v>
      </c>
      <c r="C13" s="58">
        <f>SUM(C18,C23)</f>
        <v>1180.5</v>
      </c>
      <c r="D13" s="23">
        <f t="shared" ref="D13:F14" si="3">SUM(D18,D23)</f>
        <v>350.5</v>
      </c>
      <c r="E13" s="25">
        <f>SUM(E18,E23)</f>
        <v>373.5</v>
      </c>
      <c r="F13" s="22">
        <f>SUM(F18,F23)</f>
        <v>456.5</v>
      </c>
      <c r="G13" s="22">
        <f t="shared" ref="G13:J13" si="4">SUM(G18,G23)</f>
        <v>0</v>
      </c>
      <c r="H13" s="58">
        <f t="shared" si="4"/>
        <v>0</v>
      </c>
      <c r="I13" s="22">
        <f t="shared" si="4"/>
        <v>0</v>
      </c>
      <c r="J13" s="22">
        <f t="shared" si="4"/>
        <v>0</v>
      </c>
      <c r="K13" s="24" t="s">
        <v>17</v>
      </c>
    </row>
    <row r="14" spans="1:11" ht="27" customHeight="1" x14ac:dyDescent="0.25">
      <c r="A14" s="8">
        <v>4</v>
      </c>
      <c r="B14" s="21" t="s">
        <v>20</v>
      </c>
      <c r="C14" s="22">
        <f>SUM(C19,C24)</f>
        <v>17421.775150000001</v>
      </c>
      <c r="D14" s="23">
        <f t="shared" si="3"/>
        <v>9526.4</v>
      </c>
      <c r="E14" s="23">
        <f>SUM(E19,E24)</f>
        <v>880.4</v>
      </c>
      <c r="F14" s="22">
        <f t="shared" si="3"/>
        <v>842</v>
      </c>
      <c r="G14" s="22">
        <f>SUM(G19,G24)</f>
        <v>2842.3751500000003</v>
      </c>
      <c r="H14" s="22">
        <f t="shared" ref="H14:J14" si="5">SUM(H19,H24)</f>
        <v>3330.6</v>
      </c>
      <c r="I14" s="22">
        <f t="shared" si="5"/>
        <v>0</v>
      </c>
      <c r="J14" s="22">
        <f t="shared" si="5"/>
        <v>0</v>
      </c>
      <c r="K14" s="24" t="s">
        <v>17</v>
      </c>
    </row>
    <row r="15" spans="1:11" ht="27" customHeight="1" x14ac:dyDescent="0.25">
      <c r="A15" s="8">
        <v>5</v>
      </c>
      <c r="B15" s="21" t="s">
        <v>21</v>
      </c>
      <c r="C15" s="22">
        <f>SUM(C20,C25)</f>
        <v>60730.6</v>
      </c>
      <c r="D15" s="23">
        <f t="shared" ref="D15:J15" si="6">SUM(D20,D25)</f>
        <v>10451.4</v>
      </c>
      <c r="E15" s="23">
        <f t="shared" si="6"/>
        <v>10416.4</v>
      </c>
      <c r="F15" s="22">
        <f t="shared" si="6"/>
        <v>11416.4</v>
      </c>
      <c r="G15" s="22">
        <f t="shared" si="6"/>
        <v>10416.4</v>
      </c>
      <c r="H15" s="22">
        <f t="shared" si="6"/>
        <v>6010</v>
      </c>
      <c r="I15" s="22">
        <f t="shared" si="6"/>
        <v>6010</v>
      </c>
      <c r="J15" s="22">
        <f t="shared" si="6"/>
        <v>6010</v>
      </c>
      <c r="K15" s="24" t="s">
        <v>17</v>
      </c>
    </row>
    <row r="16" spans="1:11" x14ac:dyDescent="0.25">
      <c r="A16" s="8">
        <v>6</v>
      </c>
      <c r="B16" s="21" t="s">
        <v>22</v>
      </c>
      <c r="C16" s="22">
        <f>SUM(D16:J16)</f>
        <v>25127</v>
      </c>
      <c r="D16" s="23">
        <f t="shared" ref="D16:F16" si="7">SUM(D17:D20)</f>
        <v>16027.3</v>
      </c>
      <c r="E16" s="23">
        <f t="shared" si="7"/>
        <v>6455.4000000000005</v>
      </c>
      <c r="F16" s="22">
        <f t="shared" si="7"/>
        <v>697</v>
      </c>
      <c r="G16" s="22">
        <f>SUM(G17:G20)</f>
        <v>457.5</v>
      </c>
      <c r="H16" s="22">
        <f>SUM(H17:H20)</f>
        <v>1026.5999999999999</v>
      </c>
      <c r="I16" s="22">
        <f t="shared" ref="I16:J16" si="8">SUM(I17:I20)</f>
        <v>110</v>
      </c>
      <c r="J16" s="22">
        <f t="shared" si="8"/>
        <v>353.2</v>
      </c>
      <c r="K16" s="24" t="s">
        <v>17</v>
      </c>
    </row>
    <row r="17" spans="1:11" x14ac:dyDescent="0.25">
      <c r="A17" s="8">
        <v>7</v>
      </c>
      <c r="B17" s="21" t="s">
        <v>18</v>
      </c>
      <c r="C17" s="22">
        <f>SUM(D17:J17)</f>
        <v>15678.300000000001</v>
      </c>
      <c r="D17" s="23">
        <f>SUM(D35+D88+D183+D231+D260+D319)</f>
        <v>7403.7</v>
      </c>
      <c r="E17" s="25">
        <f>SUM(E35,E88,E183,E231,E260,E319)</f>
        <v>6344.6</v>
      </c>
      <c r="F17" s="22">
        <f>SUM(F35+F88+F183+F231+F260+F319)</f>
        <v>380.2</v>
      </c>
      <c r="G17" s="22">
        <f>SUM(G35+G88+G183+G231+G260+G319)</f>
        <v>214.6</v>
      </c>
      <c r="H17" s="22">
        <f>SUM(H35+H88+H183+H231+H260+H319)</f>
        <v>892</v>
      </c>
      <c r="I17" s="22">
        <f>SUM(I35+I88+I183+I231+I260+I319)</f>
        <v>100</v>
      </c>
      <c r="J17" s="22">
        <f>SUM(J35+J88+J183+J231+J260+J319)</f>
        <v>343.2</v>
      </c>
      <c r="K17" s="24" t="s">
        <v>17</v>
      </c>
    </row>
    <row r="18" spans="1:11" x14ac:dyDescent="0.25">
      <c r="A18" s="8">
        <v>8</v>
      </c>
      <c r="B18" s="21" t="s">
        <v>19</v>
      </c>
      <c r="C18" s="22">
        <f>SUM(D18:J18)</f>
        <v>0</v>
      </c>
      <c r="D18" s="23">
        <f>SUM(D36+D89+D184+D261+D326)</f>
        <v>0</v>
      </c>
      <c r="E18" s="25">
        <f>SUM(E36,E89,E184,E261,E326)</f>
        <v>0</v>
      </c>
      <c r="F18" s="22">
        <f t="shared" ref="F18:J20" si="9">SUM(F36+F89+F184+F261+F326)</f>
        <v>0</v>
      </c>
      <c r="G18" s="22">
        <f t="shared" si="9"/>
        <v>0</v>
      </c>
      <c r="H18" s="22">
        <f t="shared" si="9"/>
        <v>0</v>
      </c>
      <c r="I18" s="22">
        <f t="shared" si="9"/>
        <v>0</v>
      </c>
      <c r="J18" s="22">
        <f t="shared" si="9"/>
        <v>0</v>
      </c>
      <c r="K18" s="24" t="s">
        <v>17</v>
      </c>
    </row>
    <row r="19" spans="1:11" x14ac:dyDescent="0.25">
      <c r="A19" s="8">
        <v>9</v>
      </c>
      <c r="B19" s="21" t="s">
        <v>20</v>
      </c>
      <c r="C19" s="22">
        <f>SUM(D19:J19)</f>
        <v>9378.6999999999989</v>
      </c>
      <c r="D19" s="23">
        <f>SUM(D37+D90+D185+D262+D327)</f>
        <v>8613.6</v>
      </c>
      <c r="E19" s="25">
        <f>SUM(E37,E90,E185,E262,E327)</f>
        <v>100.8</v>
      </c>
      <c r="F19" s="22">
        <f t="shared" si="9"/>
        <v>306.8</v>
      </c>
      <c r="G19" s="22">
        <f t="shared" si="9"/>
        <v>232.9</v>
      </c>
      <c r="H19" s="22">
        <f t="shared" si="9"/>
        <v>124.6</v>
      </c>
      <c r="I19" s="22">
        <f t="shared" si="9"/>
        <v>0</v>
      </c>
      <c r="J19" s="22">
        <f t="shared" si="9"/>
        <v>0</v>
      </c>
      <c r="K19" s="24" t="s">
        <v>17</v>
      </c>
    </row>
    <row r="20" spans="1:11" x14ac:dyDescent="0.25">
      <c r="A20" s="8">
        <v>10</v>
      </c>
      <c r="B20" s="21" t="s">
        <v>21</v>
      </c>
      <c r="C20" s="22">
        <f>SUM(D20:J20)</f>
        <v>70</v>
      </c>
      <c r="D20" s="23">
        <f>SUM(D38+D91+D186+D263+D328)</f>
        <v>10</v>
      </c>
      <c r="E20" s="25">
        <v>10</v>
      </c>
      <c r="F20" s="22">
        <f t="shared" si="9"/>
        <v>10</v>
      </c>
      <c r="G20" s="22">
        <f t="shared" si="9"/>
        <v>10</v>
      </c>
      <c r="H20" s="22">
        <f t="shared" si="9"/>
        <v>10</v>
      </c>
      <c r="I20" s="22">
        <f t="shared" si="9"/>
        <v>10</v>
      </c>
      <c r="J20" s="22">
        <f t="shared" si="9"/>
        <v>10</v>
      </c>
      <c r="K20" s="24" t="s">
        <v>17</v>
      </c>
    </row>
    <row r="21" spans="1:11" x14ac:dyDescent="0.25">
      <c r="A21" s="8">
        <v>11</v>
      </c>
      <c r="B21" s="21" t="s">
        <v>23</v>
      </c>
      <c r="C21" s="22">
        <f>SUM(C22:C25)</f>
        <v>441427.38905</v>
      </c>
      <c r="D21" s="23">
        <f t="shared" ref="D21:J21" si="10">SUM(D22:D25)</f>
        <v>55243.3</v>
      </c>
      <c r="E21" s="23">
        <f t="shared" si="10"/>
        <v>63405.399999999994</v>
      </c>
      <c r="F21" s="22">
        <f t="shared" si="10"/>
        <v>61431.451399999998</v>
      </c>
      <c r="G21" s="22">
        <f t="shared" si="10"/>
        <v>69327.221650000007</v>
      </c>
      <c r="H21" s="22">
        <f t="shared" si="10"/>
        <v>64589.415999999997</v>
      </c>
      <c r="I21" s="22">
        <f t="shared" si="10"/>
        <v>64353.7</v>
      </c>
      <c r="J21" s="22">
        <f t="shared" si="10"/>
        <v>63076.9</v>
      </c>
      <c r="K21" s="24" t="s">
        <v>17</v>
      </c>
    </row>
    <row r="22" spans="1:11" x14ac:dyDescent="0.25">
      <c r="A22" s="8">
        <v>12</v>
      </c>
      <c r="B22" s="21" t="s">
        <v>18</v>
      </c>
      <c r="C22" s="22">
        <f>SUM(D22:J22)</f>
        <v>371543.21390000003</v>
      </c>
      <c r="D22" s="23">
        <f>SUM(D63+D171+D202+D239+D289+D336+D349)</f>
        <v>43538.6</v>
      </c>
      <c r="E22" s="25">
        <f>SUM(E63,E171,E202,E239,E289,E336,E349)</f>
        <v>51845.899999999994</v>
      </c>
      <c r="F22" s="22">
        <f>SUM(F63+F171+F202+F239+F289+F336+F349)</f>
        <v>49033.3514</v>
      </c>
      <c r="G22" s="22">
        <f>SUM(G63+G171+G202+G239+G289+G336+G349)</f>
        <v>56311.346500000007</v>
      </c>
      <c r="H22" s="22">
        <f t="shared" ref="H22:J22" si="11">SUM(H63+H171+H202+H239+H289+H336+H349)</f>
        <v>55383.415999999997</v>
      </c>
      <c r="I22" s="22">
        <f t="shared" si="11"/>
        <v>58353.7</v>
      </c>
      <c r="J22" s="22">
        <f t="shared" si="11"/>
        <v>57076.9</v>
      </c>
      <c r="K22" s="24" t="s">
        <v>17</v>
      </c>
    </row>
    <row r="23" spans="1:11" x14ac:dyDescent="0.25">
      <c r="A23" s="8">
        <v>13</v>
      </c>
      <c r="B23" s="21" t="s">
        <v>19</v>
      </c>
      <c r="C23" s="22">
        <f>SUM(D23:J23)</f>
        <v>1180.5</v>
      </c>
      <c r="D23" s="23">
        <f>SUM(D64+D172+D203+D290+D337+D350)</f>
        <v>350.5</v>
      </c>
      <c r="E23" s="25">
        <f>SUM(E64,E172,E203,E290,E337,E350)</f>
        <v>373.5</v>
      </c>
      <c r="F23" s="22">
        <f t="shared" ref="F23:J25" si="12">SUM(F64+F172+F203+F290+F337+F350)</f>
        <v>456.5</v>
      </c>
      <c r="G23" s="22">
        <f t="shared" si="12"/>
        <v>0</v>
      </c>
      <c r="H23" s="22">
        <f t="shared" si="12"/>
        <v>0</v>
      </c>
      <c r="I23" s="22">
        <f t="shared" si="12"/>
        <v>0</v>
      </c>
      <c r="J23" s="22">
        <f t="shared" si="12"/>
        <v>0</v>
      </c>
      <c r="K23" s="24" t="s">
        <v>17</v>
      </c>
    </row>
    <row r="24" spans="1:11" x14ac:dyDescent="0.25">
      <c r="A24" s="8">
        <v>14</v>
      </c>
      <c r="B24" s="21" t="s">
        <v>24</v>
      </c>
      <c r="C24" s="22">
        <f>SUM(D24:J24)</f>
        <v>8043.0751500000006</v>
      </c>
      <c r="D24" s="23">
        <f>SUM(D65+D173+D204+D291+D338+D351)</f>
        <v>912.8</v>
      </c>
      <c r="E24" s="25">
        <f>SUM(E65,E173,E204,E291,E338,E351)</f>
        <v>779.6</v>
      </c>
      <c r="F24" s="22">
        <f t="shared" si="12"/>
        <v>535.20000000000005</v>
      </c>
      <c r="G24" s="22">
        <f>SUM(G65+G173+G204+G291+G338+G351)</f>
        <v>2609.4751500000002</v>
      </c>
      <c r="H24" s="22">
        <f t="shared" si="12"/>
        <v>3206</v>
      </c>
      <c r="I24" s="22">
        <f t="shared" si="12"/>
        <v>0</v>
      </c>
      <c r="J24" s="22">
        <f t="shared" si="12"/>
        <v>0</v>
      </c>
      <c r="K24" s="24" t="s">
        <v>17</v>
      </c>
    </row>
    <row r="25" spans="1:11" x14ac:dyDescent="0.25">
      <c r="A25" s="8">
        <v>15</v>
      </c>
      <c r="B25" s="21" t="s">
        <v>21</v>
      </c>
      <c r="C25" s="22">
        <f>SUM(D25:J25)</f>
        <v>60660.6</v>
      </c>
      <c r="D25" s="23">
        <v>10441.4</v>
      </c>
      <c r="E25" s="25">
        <v>10406.4</v>
      </c>
      <c r="F25" s="22">
        <f t="shared" si="12"/>
        <v>11406.4</v>
      </c>
      <c r="G25" s="22">
        <f t="shared" si="12"/>
        <v>10406.4</v>
      </c>
      <c r="H25" s="22">
        <f t="shared" si="12"/>
        <v>6000</v>
      </c>
      <c r="I25" s="22">
        <f t="shared" si="12"/>
        <v>6000</v>
      </c>
      <c r="J25" s="22">
        <f t="shared" si="12"/>
        <v>6000</v>
      </c>
      <c r="K25" s="24" t="s">
        <v>17</v>
      </c>
    </row>
    <row r="26" spans="1:11" x14ac:dyDescent="0.25">
      <c r="A26" s="9">
        <v>16</v>
      </c>
      <c r="B26" s="75" t="s">
        <v>70</v>
      </c>
      <c r="C26" s="76"/>
      <c r="D26" s="76"/>
      <c r="E26" s="76"/>
      <c r="F26" s="76"/>
      <c r="G26" s="76"/>
      <c r="H26" s="76"/>
      <c r="I26" s="76"/>
      <c r="J26" s="76"/>
      <c r="K26" s="77"/>
    </row>
    <row r="27" spans="1:11" x14ac:dyDescent="0.25">
      <c r="A27" s="94">
        <v>17</v>
      </c>
      <c r="B27" s="73" t="s">
        <v>84</v>
      </c>
      <c r="C27" s="78">
        <f>SUM(C29:C32)</f>
        <v>1936.7</v>
      </c>
      <c r="D27" s="79">
        <f t="shared" ref="D27:J27" si="13">SUM(D29:D32)</f>
        <v>153.9</v>
      </c>
      <c r="E27" s="79">
        <f t="shared" si="13"/>
        <v>127.2</v>
      </c>
      <c r="F27" s="78">
        <f t="shared" si="13"/>
        <v>100</v>
      </c>
      <c r="G27" s="78">
        <f t="shared" si="13"/>
        <v>219</v>
      </c>
      <c r="H27" s="78">
        <f t="shared" si="13"/>
        <v>1036.5999999999999</v>
      </c>
      <c r="I27" s="78">
        <f t="shared" si="13"/>
        <v>150</v>
      </c>
      <c r="J27" s="78">
        <f t="shared" si="13"/>
        <v>150</v>
      </c>
      <c r="K27" s="67"/>
    </row>
    <row r="28" spans="1:11" x14ac:dyDescent="0.25">
      <c r="A28" s="94"/>
      <c r="B28" s="74"/>
      <c r="C28" s="78"/>
      <c r="D28" s="79"/>
      <c r="E28" s="79"/>
      <c r="F28" s="78"/>
      <c r="G28" s="78"/>
      <c r="H28" s="78"/>
      <c r="I28" s="78"/>
      <c r="J28" s="78"/>
      <c r="K28" s="67"/>
    </row>
    <row r="29" spans="1:11" x14ac:dyDescent="0.25">
      <c r="A29" s="8">
        <v>18</v>
      </c>
      <c r="B29" s="21" t="s">
        <v>18</v>
      </c>
      <c r="C29" s="22">
        <f t="shared" ref="C29:J32" si="14">SUM(C35,C63)</f>
        <v>1677.7</v>
      </c>
      <c r="D29" s="26">
        <f t="shared" si="14"/>
        <v>153.9</v>
      </c>
      <c r="E29" s="26">
        <f t="shared" si="14"/>
        <v>127.2</v>
      </c>
      <c r="F29" s="22">
        <f t="shared" si="14"/>
        <v>100</v>
      </c>
      <c r="G29" s="22">
        <f t="shared" si="14"/>
        <v>84.6</v>
      </c>
      <c r="H29" s="22">
        <f>SUM(H35,H63)</f>
        <v>912</v>
      </c>
      <c r="I29" s="22">
        <f t="shared" si="14"/>
        <v>150</v>
      </c>
      <c r="J29" s="22">
        <f t="shared" si="14"/>
        <v>150</v>
      </c>
      <c r="K29" s="24" t="s">
        <v>26</v>
      </c>
    </row>
    <row r="30" spans="1:11" x14ac:dyDescent="0.25">
      <c r="A30" s="8">
        <v>19</v>
      </c>
      <c r="B30" s="21" t="s">
        <v>19</v>
      </c>
      <c r="C30" s="22">
        <f t="shared" si="14"/>
        <v>0</v>
      </c>
      <c r="D30" s="26">
        <f t="shared" si="14"/>
        <v>0</v>
      </c>
      <c r="E30" s="26">
        <f t="shared" si="14"/>
        <v>0</v>
      </c>
      <c r="F30" s="22">
        <f t="shared" si="14"/>
        <v>0</v>
      </c>
      <c r="G30" s="22">
        <f t="shared" si="14"/>
        <v>0</v>
      </c>
      <c r="H30" s="22">
        <f t="shared" si="14"/>
        <v>0</v>
      </c>
      <c r="I30" s="22">
        <f t="shared" si="14"/>
        <v>0</v>
      </c>
      <c r="J30" s="22">
        <f t="shared" si="14"/>
        <v>0</v>
      </c>
      <c r="K30" s="24" t="s">
        <v>26</v>
      </c>
    </row>
    <row r="31" spans="1:11" x14ac:dyDescent="0.25">
      <c r="A31" s="8">
        <v>20</v>
      </c>
      <c r="B31" s="21" t="s">
        <v>20</v>
      </c>
      <c r="C31" s="22">
        <f t="shared" si="14"/>
        <v>259</v>
      </c>
      <c r="D31" s="26">
        <f t="shared" si="14"/>
        <v>0</v>
      </c>
      <c r="E31" s="26">
        <f t="shared" si="14"/>
        <v>0</v>
      </c>
      <c r="F31" s="22">
        <f t="shared" si="14"/>
        <v>0</v>
      </c>
      <c r="G31" s="22">
        <f t="shared" si="14"/>
        <v>134.4</v>
      </c>
      <c r="H31" s="22">
        <f t="shared" si="14"/>
        <v>124.6</v>
      </c>
      <c r="I31" s="22">
        <f t="shared" si="14"/>
        <v>0</v>
      </c>
      <c r="J31" s="22">
        <f t="shared" si="14"/>
        <v>0</v>
      </c>
      <c r="K31" s="24" t="s">
        <v>26</v>
      </c>
    </row>
    <row r="32" spans="1:11" ht="23.25" customHeight="1" x14ac:dyDescent="0.25">
      <c r="A32" s="8">
        <v>21</v>
      </c>
      <c r="B32" s="21" t="s">
        <v>21</v>
      </c>
      <c r="C32" s="22">
        <f t="shared" si="14"/>
        <v>0</v>
      </c>
      <c r="D32" s="26">
        <f t="shared" si="14"/>
        <v>0</v>
      </c>
      <c r="E32" s="26">
        <f t="shared" si="14"/>
        <v>0</v>
      </c>
      <c r="F32" s="22">
        <f t="shared" si="14"/>
        <v>0</v>
      </c>
      <c r="G32" s="22">
        <f t="shared" si="14"/>
        <v>0</v>
      </c>
      <c r="H32" s="22">
        <f t="shared" si="14"/>
        <v>0</v>
      </c>
      <c r="I32" s="22">
        <f t="shared" si="14"/>
        <v>0</v>
      </c>
      <c r="J32" s="22">
        <f t="shared" si="14"/>
        <v>0</v>
      </c>
      <c r="K32" s="24" t="s">
        <v>26</v>
      </c>
    </row>
    <row r="33" spans="1:11" x14ac:dyDescent="0.25">
      <c r="A33" s="8">
        <v>22</v>
      </c>
      <c r="B33" s="67" t="s">
        <v>27</v>
      </c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40.5" x14ac:dyDescent="0.25">
      <c r="A34" s="8">
        <v>23</v>
      </c>
      <c r="B34" s="21" t="s">
        <v>28</v>
      </c>
      <c r="C34" s="22">
        <f>SUM(C35:C38)</f>
        <v>1115.5999999999999</v>
      </c>
      <c r="D34" s="26">
        <f t="shared" ref="D34:J34" si="15">SUM(D35:D38)</f>
        <v>0</v>
      </c>
      <c r="E34" s="26">
        <f t="shared" si="15"/>
        <v>0</v>
      </c>
      <c r="F34" s="22">
        <f t="shared" si="15"/>
        <v>0</v>
      </c>
      <c r="G34" s="22">
        <f>SUM(G35:G38)</f>
        <v>199</v>
      </c>
      <c r="H34" s="22">
        <f>SUM(H35:H38)</f>
        <v>916.6</v>
      </c>
      <c r="I34" s="22">
        <f t="shared" si="15"/>
        <v>0</v>
      </c>
      <c r="J34" s="22">
        <f t="shared" si="15"/>
        <v>0</v>
      </c>
      <c r="K34" s="24" t="s">
        <v>26</v>
      </c>
    </row>
    <row r="35" spans="1:11" x14ac:dyDescent="0.25">
      <c r="A35" s="8">
        <v>24</v>
      </c>
      <c r="B35" s="21" t="s">
        <v>18</v>
      </c>
      <c r="C35" s="22">
        <f>SUM(C41,C46)</f>
        <v>856.6</v>
      </c>
      <c r="D35" s="26">
        <f t="shared" ref="D35:F35" si="16">SUM(D41,D46)</f>
        <v>0</v>
      </c>
      <c r="E35" s="26">
        <f t="shared" si="16"/>
        <v>0</v>
      </c>
      <c r="F35" s="22">
        <f t="shared" si="16"/>
        <v>0</v>
      </c>
      <c r="G35" s="22">
        <f>SUM(G41,G46)</f>
        <v>64.599999999999994</v>
      </c>
      <c r="H35" s="22">
        <f>SUM(H41,H46)</f>
        <v>792</v>
      </c>
      <c r="I35" s="22">
        <f t="shared" ref="I35:J35" si="17">SUM(I41,I46)</f>
        <v>0</v>
      </c>
      <c r="J35" s="22">
        <f t="shared" si="17"/>
        <v>0</v>
      </c>
      <c r="K35" s="24" t="s">
        <v>26</v>
      </c>
    </row>
    <row r="36" spans="1:11" x14ac:dyDescent="0.25">
      <c r="A36" s="8">
        <v>25</v>
      </c>
      <c r="B36" s="21" t="s">
        <v>19</v>
      </c>
      <c r="C36" s="22">
        <f t="shared" ref="C36:J36" si="18">SUM(C42,C47)</f>
        <v>0</v>
      </c>
      <c r="D36" s="26">
        <f t="shared" si="18"/>
        <v>0</v>
      </c>
      <c r="E36" s="26">
        <f t="shared" si="18"/>
        <v>0</v>
      </c>
      <c r="F36" s="22">
        <f t="shared" si="18"/>
        <v>0</v>
      </c>
      <c r="G36" s="22">
        <f>SUM(G42,G47)</f>
        <v>0</v>
      </c>
      <c r="H36" s="22">
        <f t="shared" si="18"/>
        <v>0</v>
      </c>
      <c r="I36" s="22">
        <f t="shared" si="18"/>
        <v>0</v>
      </c>
      <c r="J36" s="22">
        <f t="shared" si="18"/>
        <v>0</v>
      </c>
      <c r="K36" s="24" t="s">
        <v>26</v>
      </c>
    </row>
    <row r="37" spans="1:11" x14ac:dyDescent="0.25">
      <c r="A37" s="8">
        <v>26</v>
      </c>
      <c r="B37" s="21" t="s">
        <v>20</v>
      </c>
      <c r="C37" s="22">
        <f t="shared" ref="C37:J37" si="19">SUM(C43,C48)</f>
        <v>259</v>
      </c>
      <c r="D37" s="26">
        <f t="shared" si="19"/>
        <v>0</v>
      </c>
      <c r="E37" s="26">
        <f t="shared" si="19"/>
        <v>0</v>
      </c>
      <c r="F37" s="22">
        <f t="shared" si="19"/>
        <v>0</v>
      </c>
      <c r="G37" s="22">
        <f>SUM(G43,G48)</f>
        <v>134.4</v>
      </c>
      <c r="H37" s="22">
        <f t="shared" si="19"/>
        <v>124.6</v>
      </c>
      <c r="I37" s="22">
        <f t="shared" si="19"/>
        <v>0</v>
      </c>
      <c r="J37" s="22">
        <f t="shared" si="19"/>
        <v>0</v>
      </c>
      <c r="K37" s="24"/>
    </row>
    <row r="38" spans="1:11" x14ac:dyDescent="0.25">
      <c r="A38" s="8">
        <v>27</v>
      </c>
      <c r="B38" s="21" t="s">
        <v>21</v>
      </c>
      <c r="C38" s="22">
        <f>SUM(C44,C49)</f>
        <v>0</v>
      </c>
      <c r="D38" s="26">
        <f t="shared" ref="D38:J38" si="20">SUM(D44,D49)</f>
        <v>0</v>
      </c>
      <c r="E38" s="26">
        <f t="shared" si="20"/>
        <v>0</v>
      </c>
      <c r="F38" s="22">
        <f t="shared" si="20"/>
        <v>0</v>
      </c>
      <c r="G38" s="22">
        <f>SUM(G44,G49)</f>
        <v>0</v>
      </c>
      <c r="H38" s="22">
        <f t="shared" si="20"/>
        <v>0</v>
      </c>
      <c r="I38" s="22">
        <f t="shared" si="20"/>
        <v>0</v>
      </c>
      <c r="J38" s="22">
        <f t="shared" si="20"/>
        <v>0</v>
      </c>
      <c r="K38" s="24" t="s">
        <v>26</v>
      </c>
    </row>
    <row r="39" spans="1:11" ht="21.75" customHeight="1" x14ac:dyDescent="0.25">
      <c r="A39" s="8">
        <v>28</v>
      </c>
      <c r="B39" s="67" t="s">
        <v>29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54" x14ac:dyDescent="0.25">
      <c r="A40" s="8">
        <v>29</v>
      </c>
      <c r="B40" s="21" t="s">
        <v>30</v>
      </c>
      <c r="C40" s="22">
        <f>SUM(C41:C44)</f>
        <v>0</v>
      </c>
      <c r="D40" s="26">
        <f t="shared" ref="D40:J40" si="21">SUM(D41:D44)</f>
        <v>0</v>
      </c>
      <c r="E40" s="26">
        <f t="shared" si="21"/>
        <v>0</v>
      </c>
      <c r="F40" s="22">
        <f t="shared" si="21"/>
        <v>0</v>
      </c>
      <c r="G40" s="22">
        <f t="shared" si="21"/>
        <v>0</v>
      </c>
      <c r="H40" s="22">
        <f t="shared" si="21"/>
        <v>0</v>
      </c>
      <c r="I40" s="22">
        <f t="shared" si="21"/>
        <v>0</v>
      </c>
      <c r="J40" s="22">
        <f t="shared" si="21"/>
        <v>0</v>
      </c>
      <c r="K40" s="24" t="s">
        <v>26</v>
      </c>
    </row>
    <row r="41" spans="1:11" x14ac:dyDescent="0.25">
      <c r="A41" s="8">
        <v>30</v>
      </c>
      <c r="B41" s="21" t="s">
        <v>18</v>
      </c>
      <c r="C41" s="22">
        <f>SUM(D41:J41)</f>
        <v>0</v>
      </c>
      <c r="D41" s="26">
        <v>0</v>
      </c>
      <c r="E41" s="26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 t="s">
        <v>26</v>
      </c>
    </row>
    <row r="42" spans="1:11" x14ac:dyDescent="0.25">
      <c r="A42" s="8">
        <v>31</v>
      </c>
      <c r="B42" s="21" t="s">
        <v>19</v>
      </c>
      <c r="C42" s="22">
        <f>SUM(D42:J42)</f>
        <v>0</v>
      </c>
      <c r="D42" s="26">
        <v>0</v>
      </c>
      <c r="E42" s="26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4" t="s">
        <v>26</v>
      </c>
    </row>
    <row r="43" spans="1:11" x14ac:dyDescent="0.25">
      <c r="A43" s="8">
        <v>32</v>
      </c>
      <c r="B43" s="21" t="s">
        <v>20</v>
      </c>
      <c r="C43" s="22">
        <f>SUM(D43:J43)</f>
        <v>0</v>
      </c>
      <c r="D43" s="26">
        <v>0</v>
      </c>
      <c r="E43" s="26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4" t="s">
        <v>26</v>
      </c>
    </row>
    <row r="44" spans="1:11" x14ac:dyDescent="0.25">
      <c r="A44" s="8">
        <v>33</v>
      </c>
      <c r="B44" s="21" t="s">
        <v>21</v>
      </c>
      <c r="C44" s="22">
        <f>SUM(D44:J44)</f>
        <v>0</v>
      </c>
      <c r="D44" s="26">
        <v>0</v>
      </c>
      <c r="E44" s="26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4" t="s">
        <v>26</v>
      </c>
    </row>
    <row r="45" spans="1:11" ht="22.5" customHeight="1" x14ac:dyDescent="0.25">
      <c r="A45" s="8">
        <v>34</v>
      </c>
      <c r="B45" s="67" t="s">
        <v>31</v>
      </c>
      <c r="C45" s="67"/>
      <c r="D45" s="67"/>
      <c r="E45" s="67"/>
      <c r="F45" s="67"/>
      <c r="G45" s="67"/>
      <c r="H45" s="67"/>
      <c r="I45" s="67"/>
      <c r="J45" s="67"/>
      <c r="K45" s="67"/>
    </row>
    <row r="46" spans="1:11" x14ac:dyDescent="0.25">
      <c r="A46" s="8">
        <v>35</v>
      </c>
      <c r="B46" s="21" t="s">
        <v>18</v>
      </c>
      <c r="C46" s="22">
        <f>SUM(D46:J46)</f>
        <v>856.6</v>
      </c>
      <c r="D46" s="26">
        <v>0</v>
      </c>
      <c r="E46" s="26">
        <v>0</v>
      </c>
      <c r="F46" s="22">
        <v>0</v>
      </c>
      <c r="G46" s="22">
        <f>G51</f>
        <v>64.599999999999994</v>
      </c>
      <c r="H46" s="22">
        <f>H51+H56</f>
        <v>792</v>
      </c>
      <c r="I46" s="55">
        <f t="shared" ref="I46:J46" si="22">I51+I56</f>
        <v>0</v>
      </c>
      <c r="J46" s="55">
        <f t="shared" si="22"/>
        <v>0</v>
      </c>
      <c r="K46" s="24" t="s">
        <v>26</v>
      </c>
    </row>
    <row r="47" spans="1:11" x14ac:dyDescent="0.25">
      <c r="A47" s="8">
        <v>36</v>
      </c>
      <c r="B47" s="21" t="s">
        <v>19</v>
      </c>
      <c r="C47" s="22">
        <f>SUM(D47:J47)</f>
        <v>0</v>
      </c>
      <c r="D47" s="26">
        <v>0</v>
      </c>
      <c r="E47" s="26">
        <v>0</v>
      </c>
      <c r="F47" s="22">
        <v>0</v>
      </c>
      <c r="G47" s="22">
        <f t="shared" ref="G47:I47" si="23">G52</f>
        <v>0</v>
      </c>
      <c r="H47" s="22">
        <f t="shared" si="23"/>
        <v>0</v>
      </c>
      <c r="I47" s="22">
        <f t="shared" si="23"/>
        <v>0</v>
      </c>
      <c r="J47" s="22">
        <v>0</v>
      </c>
      <c r="K47" s="24" t="s">
        <v>26</v>
      </c>
    </row>
    <row r="48" spans="1:11" x14ac:dyDescent="0.25">
      <c r="A48" s="8">
        <v>37</v>
      </c>
      <c r="B48" s="21" t="s">
        <v>20</v>
      </c>
      <c r="C48" s="22">
        <f>SUM(D48:J48)</f>
        <v>259</v>
      </c>
      <c r="D48" s="26">
        <v>0</v>
      </c>
      <c r="E48" s="26">
        <v>0</v>
      </c>
      <c r="F48" s="22">
        <v>0</v>
      </c>
      <c r="G48" s="22">
        <f>G53</f>
        <v>134.4</v>
      </c>
      <c r="H48" s="22">
        <f t="shared" ref="H48:I48" si="24">H53</f>
        <v>124.6</v>
      </c>
      <c r="I48" s="22">
        <f t="shared" si="24"/>
        <v>0</v>
      </c>
      <c r="J48" s="22">
        <v>0</v>
      </c>
      <c r="K48" s="24" t="s">
        <v>26</v>
      </c>
    </row>
    <row r="49" spans="1:11" x14ac:dyDescent="0.25">
      <c r="A49" s="8">
        <v>38</v>
      </c>
      <c r="B49" s="21" t="s">
        <v>21</v>
      </c>
      <c r="C49" s="22">
        <f>SUM(D49:J49)</f>
        <v>0</v>
      </c>
      <c r="D49" s="26">
        <v>0</v>
      </c>
      <c r="E49" s="26">
        <v>0</v>
      </c>
      <c r="F49" s="22">
        <v>0</v>
      </c>
      <c r="G49" s="22">
        <f>G54</f>
        <v>0</v>
      </c>
      <c r="H49" s="22">
        <f>H54</f>
        <v>0</v>
      </c>
      <c r="I49" s="22">
        <f>I54</f>
        <v>0</v>
      </c>
      <c r="J49" s="22">
        <v>0</v>
      </c>
      <c r="K49" s="24" t="s">
        <v>26</v>
      </c>
    </row>
    <row r="50" spans="1:11" ht="90" customHeight="1" x14ac:dyDescent="0.25">
      <c r="A50" s="8">
        <v>39</v>
      </c>
      <c r="B50" s="27" t="s">
        <v>85</v>
      </c>
      <c r="C50" s="28">
        <f t="shared" ref="C50:J50" si="25">SUM(C51:C54)</f>
        <v>388.6</v>
      </c>
      <c r="D50" s="28">
        <f t="shared" si="25"/>
        <v>0</v>
      </c>
      <c r="E50" s="28">
        <f t="shared" si="25"/>
        <v>0</v>
      </c>
      <c r="F50" s="28">
        <f t="shared" si="25"/>
        <v>0</v>
      </c>
      <c r="G50" s="28">
        <f t="shared" si="25"/>
        <v>199</v>
      </c>
      <c r="H50" s="28">
        <f t="shared" si="25"/>
        <v>189.6</v>
      </c>
      <c r="I50" s="28">
        <f t="shared" si="25"/>
        <v>0</v>
      </c>
      <c r="J50" s="28">
        <f t="shared" si="25"/>
        <v>0</v>
      </c>
      <c r="K50" s="24">
        <v>5</v>
      </c>
    </row>
    <row r="51" spans="1:11" x14ac:dyDescent="0.25">
      <c r="A51" s="8">
        <v>40</v>
      </c>
      <c r="B51" s="29" t="s">
        <v>18</v>
      </c>
      <c r="C51" s="28">
        <f>SUM(D51:J51)</f>
        <v>129.6</v>
      </c>
      <c r="D51" s="28">
        <v>0</v>
      </c>
      <c r="E51" s="28">
        <v>0</v>
      </c>
      <c r="F51" s="28">
        <v>0</v>
      </c>
      <c r="G51" s="28">
        <v>64.599999999999994</v>
      </c>
      <c r="H51" s="28">
        <v>65</v>
      </c>
      <c r="I51" s="28">
        <v>0</v>
      </c>
      <c r="J51" s="28">
        <v>0</v>
      </c>
      <c r="K51" s="24" t="s">
        <v>26</v>
      </c>
    </row>
    <row r="52" spans="1:11" x14ac:dyDescent="0.25">
      <c r="A52" s="8">
        <v>41</v>
      </c>
      <c r="B52" s="29" t="s">
        <v>19</v>
      </c>
      <c r="C52" s="28">
        <f>SUM(D52:J52)</f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4" t="s">
        <v>26</v>
      </c>
    </row>
    <row r="53" spans="1:11" x14ac:dyDescent="0.25">
      <c r="A53" s="8">
        <v>42</v>
      </c>
      <c r="B53" s="29" t="s">
        <v>20</v>
      </c>
      <c r="C53" s="28">
        <f>SUM(D53:J53)</f>
        <v>259</v>
      </c>
      <c r="D53" s="28">
        <v>0</v>
      </c>
      <c r="E53" s="28">
        <v>0</v>
      </c>
      <c r="F53" s="28">
        <v>0</v>
      </c>
      <c r="G53" s="28">
        <v>134.4</v>
      </c>
      <c r="H53" s="28">
        <v>124.6</v>
      </c>
      <c r="I53" s="28">
        <v>0</v>
      </c>
      <c r="J53" s="28">
        <v>0</v>
      </c>
      <c r="K53" s="24" t="s">
        <v>26</v>
      </c>
    </row>
    <row r="54" spans="1:11" x14ac:dyDescent="0.25">
      <c r="A54" s="8">
        <v>43</v>
      </c>
      <c r="B54" s="29" t="s">
        <v>21</v>
      </c>
      <c r="C54" s="28">
        <f>SUM(D54:J54)</f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4" t="s">
        <v>26</v>
      </c>
    </row>
    <row r="55" spans="1:11" ht="72" customHeight="1" x14ac:dyDescent="0.25">
      <c r="A55" s="54">
        <v>44</v>
      </c>
      <c r="B55" s="29" t="s">
        <v>98</v>
      </c>
      <c r="C55" s="57">
        <f>SUM(C56:C59)</f>
        <v>727</v>
      </c>
      <c r="D55" s="57">
        <f>SUM(D56:D59)</f>
        <v>0</v>
      </c>
      <c r="E55" s="57">
        <f t="shared" ref="E55:J55" si="26">SUM(E56:E59)</f>
        <v>0</v>
      </c>
      <c r="F55" s="57">
        <f t="shared" si="26"/>
        <v>0</v>
      </c>
      <c r="G55" s="57">
        <f t="shared" si="26"/>
        <v>0</v>
      </c>
      <c r="H55" s="57">
        <f t="shared" si="26"/>
        <v>727</v>
      </c>
      <c r="I55" s="57">
        <f t="shared" si="26"/>
        <v>0</v>
      </c>
      <c r="J55" s="57">
        <f t="shared" si="26"/>
        <v>0</v>
      </c>
      <c r="K55" s="56">
        <v>4</v>
      </c>
    </row>
    <row r="56" spans="1:11" x14ac:dyDescent="0.25">
      <c r="A56" s="54"/>
      <c r="B56" s="29" t="s">
        <v>18</v>
      </c>
      <c r="C56" s="57">
        <f>SUM(D56:J56)</f>
        <v>727</v>
      </c>
      <c r="D56" s="57">
        <v>0</v>
      </c>
      <c r="E56" s="57">
        <v>0</v>
      </c>
      <c r="F56" s="57">
        <v>0</v>
      </c>
      <c r="G56" s="57">
        <v>0</v>
      </c>
      <c r="H56" s="57">
        <v>727</v>
      </c>
      <c r="I56" s="57">
        <v>0</v>
      </c>
      <c r="J56" s="57">
        <v>0</v>
      </c>
      <c r="K56" s="56" t="s">
        <v>26</v>
      </c>
    </row>
    <row r="57" spans="1:11" x14ac:dyDescent="0.25">
      <c r="A57" s="54"/>
      <c r="B57" s="29" t="s">
        <v>19</v>
      </c>
      <c r="C57" s="57">
        <f t="shared" ref="C57:C59" si="27">SUM(D57:J57)</f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6" t="s">
        <v>26</v>
      </c>
    </row>
    <row r="58" spans="1:11" x14ac:dyDescent="0.25">
      <c r="A58" s="54"/>
      <c r="B58" s="29" t="s">
        <v>24</v>
      </c>
      <c r="C58" s="57">
        <f t="shared" si="27"/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6" t="s">
        <v>26</v>
      </c>
    </row>
    <row r="59" spans="1:11" x14ac:dyDescent="0.25">
      <c r="A59" s="54"/>
      <c r="B59" s="29" t="s">
        <v>21</v>
      </c>
      <c r="C59" s="57">
        <f t="shared" si="27"/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6" t="s">
        <v>26</v>
      </c>
    </row>
    <row r="60" spans="1:11" x14ac:dyDescent="0.25">
      <c r="A60" s="8">
        <v>44</v>
      </c>
      <c r="B60" s="67" t="s">
        <v>32</v>
      </c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27" x14ac:dyDescent="0.25">
      <c r="A61" s="94">
        <v>45</v>
      </c>
      <c r="B61" s="21" t="s">
        <v>33</v>
      </c>
      <c r="C61" s="78">
        <f>SUM(C63:C66)</f>
        <v>821.1</v>
      </c>
      <c r="D61" s="79">
        <f t="shared" ref="D61:J61" si="28">SUM(D63:D66)</f>
        <v>153.9</v>
      </c>
      <c r="E61" s="79">
        <f t="shared" si="28"/>
        <v>127.2</v>
      </c>
      <c r="F61" s="78">
        <f t="shared" si="28"/>
        <v>100</v>
      </c>
      <c r="G61" s="85">
        <f>SUM(G63:G66)</f>
        <v>20</v>
      </c>
      <c r="H61" s="85">
        <f t="shared" si="28"/>
        <v>120</v>
      </c>
      <c r="I61" s="85">
        <f t="shared" si="28"/>
        <v>150</v>
      </c>
      <c r="J61" s="78">
        <f t="shared" si="28"/>
        <v>150</v>
      </c>
      <c r="K61" s="67" t="s">
        <v>26</v>
      </c>
    </row>
    <row r="62" spans="1:11" x14ac:dyDescent="0.25">
      <c r="A62" s="94"/>
      <c r="B62" s="21" t="s">
        <v>34</v>
      </c>
      <c r="C62" s="78"/>
      <c r="D62" s="79"/>
      <c r="E62" s="79"/>
      <c r="F62" s="78"/>
      <c r="G62" s="85"/>
      <c r="H62" s="85"/>
      <c r="I62" s="85"/>
      <c r="J62" s="78"/>
      <c r="K62" s="67"/>
    </row>
    <row r="63" spans="1:11" x14ac:dyDescent="0.25">
      <c r="A63" s="8">
        <v>46</v>
      </c>
      <c r="B63" s="21" t="s">
        <v>18</v>
      </c>
      <c r="C63" s="22">
        <f>SUM(D63:J63)</f>
        <v>821.1</v>
      </c>
      <c r="D63" s="26">
        <f>SUM(D68,D74)</f>
        <v>153.9</v>
      </c>
      <c r="E63" s="26">
        <f>SUM(E68,E74)</f>
        <v>127.2</v>
      </c>
      <c r="F63" s="22">
        <f t="shared" ref="F63:J63" si="29">SUM(F68,F74)</f>
        <v>100</v>
      </c>
      <c r="G63" s="28">
        <f>SUM(G68,G74)</f>
        <v>20</v>
      </c>
      <c r="H63" s="28">
        <f t="shared" si="29"/>
        <v>120</v>
      </c>
      <c r="I63" s="28">
        <f t="shared" si="29"/>
        <v>150</v>
      </c>
      <c r="J63" s="22">
        <f t="shared" si="29"/>
        <v>150</v>
      </c>
      <c r="K63" s="24" t="s">
        <v>26</v>
      </c>
    </row>
    <row r="64" spans="1:11" x14ac:dyDescent="0.25">
      <c r="A64" s="8">
        <v>47</v>
      </c>
      <c r="B64" s="21" t="s">
        <v>19</v>
      </c>
      <c r="C64" s="22">
        <f t="shared" ref="C64:J64" si="30">SUM(C69,C75)</f>
        <v>0</v>
      </c>
      <c r="D64" s="26">
        <f t="shared" si="30"/>
        <v>0</v>
      </c>
      <c r="E64" s="26">
        <f t="shared" si="30"/>
        <v>0</v>
      </c>
      <c r="F64" s="22">
        <f t="shared" si="30"/>
        <v>0</v>
      </c>
      <c r="G64" s="28">
        <f t="shared" si="30"/>
        <v>0</v>
      </c>
      <c r="H64" s="28">
        <f t="shared" si="30"/>
        <v>0</v>
      </c>
      <c r="I64" s="28">
        <f t="shared" si="30"/>
        <v>0</v>
      </c>
      <c r="J64" s="22">
        <f t="shared" si="30"/>
        <v>0</v>
      </c>
      <c r="K64" s="24" t="s">
        <v>26</v>
      </c>
    </row>
    <row r="65" spans="1:11" x14ac:dyDescent="0.25">
      <c r="A65" s="8">
        <v>48</v>
      </c>
      <c r="B65" s="21" t="s">
        <v>20</v>
      </c>
      <c r="C65" s="22">
        <f t="shared" ref="C65:J65" si="31">SUM(C70,C76)</f>
        <v>0</v>
      </c>
      <c r="D65" s="26">
        <f t="shared" si="31"/>
        <v>0</v>
      </c>
      <c r="E65" s="26">
        <f t="shared" si="31"/>
        <v>0</v>
      </c>
      <c r="F65" s="22">
        <f t="shared" si="31"/>
        <v>0</v>
      </c>
      <c r="G65" s="28">
        <f t="shared" si="31"/>
        <v>0</v>
      </c>
      <c r="H65" s="28">
        <f t="shared" si="31"/>
        <v>0</v>
      </c>
      <c r="I65" s="28">
        <f t="shared" si="31"/>
        <v>0</v>
      </c>
      <c r="J65" s="22">
        <f t="shared" si="31"/>
        <v>0</v>
      </c>
      <c r="K65" s="24" t="s">
        <v>26</v>
      </c>
    </row>
    <row r="66" spans="1:11" x14ac:dyDescent="0.25">
      <c r="A66" s="8">
        <v>49</v>
      </c>
      <c r="B66" s="21" t="s">
        <v>21</v>
      </c>
      <c r="C66" s="22">
        <f t="shared" ref="C66:J66" si="32">SUM(C71,C77)</f>
        <v>0</v>
      </c>
      <c r="D66" s="26">
        <f t="shared" si="32"/>
        <v>0</v>
      </c>
      <c r="E66" s="26">
        <f t="shared" si="32"/>
        <v>0</v>
      </c>
      <c r="F66" s="22">
        <f t="shared" si="32"/>
        <v>0</v>
      </c>
      <c r="G66" s="28">
        <f t="shared" si="32"/>
        <v>0</v>
      </c>
      <c r="H66" s="28">
        <f t="shared" si="32"/>
        <v>0</v>
      </c>
      <c r="I66" s="28">
        <f t="shared" si="32"/>
        <v>0</v>
      </c>
      <c r="J66" s="22">
        <f t="shared" si="32"/>
        <v>0</v>
      </c>
      <c r="K66" s="24" t="s">
        <v>26</v>
      </c>
    </row>
    <row r="67" spans="1:11" ht="94.5" customHeight="1" x14ac:dyDescent="0.25">
      <c r="A67" s="8">
        <v>50</v>
      </c>
      <c r="B67" s="27" t="s">
        <v>71</v>
      </c>
      <c r="C67" s="22">
        <f>SUM(C68:C71)</f>
        <v>650</v>
      </c>
      <c r="D67" s="22">
        <f t="shared" ref="D67:J67" si="33">SUM(D68:D71)</f>
        <v>150</v>
      </c>
      <c r="E67" s="22">
        <f t="shared" si="33"/>
        <v>100</v>
      </c>
      <c r="F67" s="22">
        <f t="shared" si="33"/>
        <v>100</v>
      </c>
      <c r="G67" s="22">
        <f t="shared" si="33"/>
        <v>0</v>
      </c>
      <c r="H67" s="22">
        <f t="shared" si="33"/>
        <v>100</v>
      </c>
      <c r="I67" s="22">
        <f t="shared" si="33"/>
        <v>100</v>
      </c>
      <c r="J67" s="22">
        <f t="shared" si="33"/>
        <v>100</v>
      </c>
      <c r="K67" s="24">
        <v>8</v>
      </c>
    </row>
    <row r="68" spans="1:11" x14ac:dyDescent="0.25">
      <c r="A68" s="8">
        <v>51</v>
      </c>
      <c r="B68" s="21" t="s">
        <v>18</v>
      </c>
      <c r="C68" s="22">
        <f>SUM(D68:J68)</f>
        <v>650</v>
      </c>
      <c r="D68" s="26">
        <v>150</v>
      </c>
      <c r="E68" s="26">
        <v>100</v>
      </c>
      <c r="F68" s="22">
        <v>100</v>
      </c>
      <c r="G68" s="28">
        <v>0</v>
      </c>
      <c r="H68" s="28">
        <v>100</v>
      </c>
      <c r="I68" s="28">
        <v>100</v>
      </c>
      <c r="J68" s="22">
        <v>100</v>
      </c>
      <c r="K68" s="24" t="s">
        <v>26</v>
      </c>
    </row>
    <row r="69" spans="1:11" x14ac:dyDescent="0.25">
      <c r="A69" s="8">
        <v>52</v>
      </c>
      <c r="B69" s="21" t="s">
        <v>19</v>
      </c>
      <c r="C69" s="22">
        <f>SUM(D69:J69)</f>
        <v>0</v>
      </c>
      <c r="D69" s="26">
        <v>0</v>
      </c>
      <c r="E69" s="26">
        <v>0</v>
      </c>
      <c r="F69" s="22">
        <v>0</v>
      </c>
      <c r="G69" s="28">
        <v>0</v>
      </c>
      <c r="H69" s="28">
        <v>0</v>
      </c>
      <c r="I69" s="28">
        <v>0</v>
      </c>
      <c r="J69" s="22">
        <v>0</v>
      </c>
      <c r="K69" s="24" t="s">
        <v>26</v>
      </c>
    </row>
    <row r="70" spans="1:11" x14ac:dyDescent="0.25">
      <c r="A70" s="8">
        <v>53</v>
      </c>
      <c r="B70" s="21" t="s">
        <v>20</v>
      </c>
      <c r="C70" s="22">
        <f>SUM(D70:J70)</f>
        <v>0</v>
      </c>
      <c r="D70" s="26">
        <v>0</v>
      </c>
      <c r="E70" s="26">
        <v>0</v>
      </c>
      <c r="F70" s="22">
        <v>0</v>
      </c>
      <c r="G70" s="28">
        <v>0</v>
      </c>
      <c r="H70" s="28">
        <v>0</v>
      </c>
      <c r="I70" s="28">
        <v>0</v>
      </c>
      <c r="J70" s="22">
        <v>0</v>
      </c>
      <c r="K70" s="24" t="s">
        <v>26</v>
      </c>
    </row>
    <row r="71" spans="1:11" x14ac:dyDescent="0.25">
      <c r="A71" s="8">
        <v>54</v>
      </c>
      <c r="B71" s="21" t="s">
        <v>21</v>
      </c>
      <c r="C71" s="22">
        <f>SUM(D71:J71)</f>
        <v>0</v>
      </c>
      <c r="D71" s="26">
        <v>0</v>
      </c>
      <c r="E71" s="26">
        <v>0</v>
      </c>
      <c r="F71" s="22">
        <v>0</v>
      </c>
      <c r="G71" s="28">
        <v>0</v>
      </c>
      <c r="H71" s="28">
        <v>0</v>
      </c>
      <c r="I71" s="28">
        <v>0</v>
      </c>
      <c r="J71" s="22">
        <v>0</v>
      </c>
      <c r="K71" s="24" t="s">
        <v>26</v>
      </c>
    </row>
    <row r="72" spans="1:11" x14ac:dyDescent="0.25">
      <c r="A72" s="94">
        <v>55</v>
      </c>
      <c r="B72" s="73" t="s">
        <v>72</v>
      </c>
      <c r="C72" s="78">
        <f>SUM(C74:C77)</f>
        <v>171.1</v>
      </c>
      <c r="D72" s="79">
        <f t="shared" ref="D72:J72" si="34">SUM(D74:D77)</f>
        <v>3.9</v>
      </c>
      <c r="E72" s="79">
        <f t="shared" si="34"/>
        <v>27.2</v>
      </c>
      <c r="F72" s="78">
        <f t="shared" si="34"/>
        <v>0</v>
      </c>
      <c r="G72" s="78">
        <f t="shared" ref="G72" si="35">SUM(G74:G77)</f>
        <v>20</v>
      </c>
      <c r="H72" s="85">
        <f t="shared" si="34"/>
        <v>20</v>
      </c>
      <c r="I72" s="85">
        <f t="shared" si="34"/>
        <v>50</v>
      </c>
      <c r="J72" s="78">
        <f t="shared" si="34"/>
        <v>50</v>
      </c>
      <c r="K72" s="67" t="s">
        <v>106</v>
      </c>
    </row>
    <row r="73" spans="1:11" ht="42" customHeight="1" x14ac:dyDescent="0.25">
      <c r="A73" s="94"/>
      <c r="B73" s="74"/>
      <c r="C73" s="78"/>
      <c r="D73" s="79"/>
      <c r="E73" s="79"/>
      <c r="F73" s="78"/>
      <c r="G73" s="78"/>
      <c r="H73" s="85"/>
      <c r="I73" s="85"/>
      <c r="J73" s="78"/>
      <c r="K73" s="67"/>
    </row>
    <row r="74" spans="1:11" x14ac:dyDescent="0.25">
      <c r="A74" s="10">
        <v>56</v>
      </c>
      <c r="B74" s="21" t="s">
        <v>18</v>
      </c>
      <c r="C74" s="22">
        <f>SUM(D74:J74)</f>
        <v>171.1</v>
      </c>
      <c r="D74" s="26">
        <v>3.9</v>
      </c>
      <c r="E74" s="26">
        <v>27.2</v>
      </c>
      <c r="F74" s="22">
        <v>0</v>
      </c>
      <c r="G74" s="28">
        <v>20</v>
      </c>
      <c r="H74" s="28">
        <v>20</v>
      </c>
      <c r="I74" s="28">
        <v>50</v>
      </c>
      <c r="J74" s="22">
        <v>50</v>
      </c>
      <c r="K74" s="24" t="s">
        <v>26</v>
      </c>
    </row>
    <row r="75" spans="1:11" x14ac:dyDescent="0.25">
      <c r="A75" s="11">
        <v>57</v>
      </c>
      <c r="B75" s="21" t="s">
        <v>19</v>
      </c>
      <c r="C75" s="22">
        <f>SUM(D75:J75)</f>
        <v>0</v>
      </c>
      <c r="D75" s="26">
        <v>0</v>
      </c>
      <c r="E75" s="26">
        <v>0</v>
      </c>
      <c r="F75" s="22">
        <v>0</v>
      </c>
      <c r="G75" s="28">
        <v>0</v>
      </c>
      <c r="H75" s="28">
        <v>0</v>
      </c>
      <c r="I75" s="28">
        <v>0</v>
      </c>
      <c r="J75" s="22">
        <v>0</v>
      </c>
      <c r="K75" s="24" t="s">
        <v>26</v>
      </c>
    </row>
    <row r="76" spans="1:11" x14ac:dyDescent="0.25">
      <c r="A76" s="8">
        <v>58</v>
      </c>
      <c r="B76" s="21" t="s">
        <v>20</v>
      </c>
      <c r="C76" s="22">
        <f>SUM(D76:J76)</f>
        <v>0</v>
      </c>
      <c r="D76" s="26">
        <v>0</v>
      </c>
      <c r="E76" s="26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4" t="s">
        <v>26</v>
      </c>
    </row>
    <row r="77" spans="1:11" x14ac:dyDescent="0.25">
      <c r="A77" s="8">
        <v>59</v>
      </c>
      <c r="B77" s="21" t="s">
        <v>21</v>
      </c>
      <c r="C77" s="22">
        <f>SUM(D77:J77)</f>
        <v>0</v>
      </c>
      <c r="D77" s="26">
        <v>0</v>
      </c>
      <c r="E77" s="26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4" t="s">
        <v>26</v>
      </c>
    </row>
    <row r="78" spans="1:11" ht="29.25" customHeight="1" x14ac:dyDescent="0.25">
      <c r="A78" s="8">
        <v>60</v>
      </c>
      <c r="B78" s="67" t="s">
        <v>58</v>
      </c>
      <c r="C78" s="67"/>
      <c r="D78" s="67"/>
      <c r="E78" s="67"/>
      <c r="F78" s="67"/>
      <c r="G78" s="67"/>
      <c r="H78" s="67"/>
      <c r="I78" s="67"/>
      <c r="J78" s="67"/>
      <c r="K78" s="67"/>
    </row>
    <row r="79" spans="1:11" ht="15.75" customHeight="1" x14ac:dyDescent="0.25">
      <c r="A79" s="65">
        <v>61</v>
      </c>
      <c r="B79" s="70" t="s">
        <v>59</v>
      </c>
      <c r="C79" s="78">
        <f>SUM(C81:C84)</f>
        <v>23150.400000000001</v>
      </c>
      <c r="D79" s="79">
        <f>SUM(D81:D84)</f>
        <v>15888.3</v>
      </c>
      <c r="E79" s="79">
        <f t="shared" ref="E79:J79" si="36">SUM(E81:E84)</f>
        <v>6220.6</v>
      </c>
      <c r="F79" s="78">
        <f t="shared" si="36"/>
        <v>458.29999999999995</v>
      </c>
      <c r="G79" s="78">
        <f>SUM(G81:G84)</f>
        <v>10</v>
      </c>
      <c r="H79" s="78">
        <f t="shared" si="36"/>
        <v>110</v>
      </c>
      <c r="I79" s="78">
        <f t="shared" si="36"/>
        <v>110</v>
      </c>
      <c r="J79" s="78">
        <f t="shared" si="36"/>
        <v>353.2</v>
      </c>
      <c r="K79" s="67"/>
    </row>
    <row r="80" spans="1:11" ht="15.75" customHeight="1" x14ac:dyDescent="0.25">
      <c r="A80" s="66"/>
      <c r="B80" s="71"/>
      <c r="C80" s="78"/>
      <c r="D80" s="79"/>
      <c r="E80" s="79"/>
      <c r="F80" s="78"/>
      <c r="G80" s="78"/>
      <c r="H80" s="78"/>
      <c r="I80" s="78"/>
      <c r="J80" s="78"/>
      <c r="K80" s="67"/>
    </row>
    <row r="81" spans="1:11" x14ac:dyDescent="0.25">
      <c r="A81" s="8">
        <v>62</v>
      </c>
      <c r="B81" s="21" t="s">
        <v>18</v>
      </c>
      <c r="C81" s="22">
        <f>SUM(D81:J81,C171)</f>
        <v>14283.7</v>
      </c>
      <c r="D81" s="26">
        <f>SUM(D88,D171)</f>
        <v>7286.7</v>
      </c>
      <c r="E81" s="26">
        <f t="shared" ref="D81:J82" si="37">SUM(E88,E171)</f>
        <v>6210.6</v>
      </c>
      <c r="F81" s="22">
        <f t="shared" si="37"/>
        <v>243.2</v>
      </c>
      <c r="G81" s="22">
        <f t="shared" si="37"/>
        <v>0</v>
      </c>
      <c r="H81" s="22">
        <f t="shared" si="37"/>
        <v>100</v>
      </c>
      <c r="I81" s="22">
        <f t="shared" si="37"/>
        <v>100</v>
      </c>
      <c r="J81" s="22">
        <f t="shared" si="37"/>
        <v>343.2</v>
      </c>
      <c r="K81" s="24" t="s">
        <v>26</v>
      </c>
    </row>
    <row r="82" spans="1:11" x14ac:dyDescent="0.25">
      <c r="A82" s="8">
        <v>63</v>
      </c>
      <c r="B82" s="21" t="s">
        <v>19</v>
      </c>
      <c r="C82" s="22">
        <f>SUM(C89,C172)</f>
        <v>0</v>
      </c>
      <c r="D82" s="26">
        <f t="shared" si="37"/>
        <v>0</v>
      </c>
      <c r="E82" s="26">
        <f t="shared" si="37"/>
        <v>0</v>
      </c>
      <c r="F82" s="22">
        <f t="shared" si="37"/>
        <v>0</v>
      </c>
      <c r="G82" s="22">
        <f t="shared" si="37"/>
        <v>0</v>
      </c>
      <c r="H82" s="22">
        <f t="shared" si="37"/>
        <v>0</v>
      </c>
      <c r="I82" s="22">
        <f t="shared" si="37"/>
        <v>0</v>
      </c>
      <c r="J82" s="22">
        <f t="shared" si="37"/>
        <v>0</v>
      </c>
      <c r="K82" s="24" t="s">
        <v>26</v>
      </c>
    </row>
    <row r="83" spans="1:11" x14ac:dyDescent="0.25">
      <c r="A83" s="8">
        <v>64</v>
      </c>
      <c r="B83" s="21" t="s">
        <v>20</v>
      </c>
      <c r="C83" s="22">
        <f>SUM(C90,C173)</f>
        <v>8796.7000000000007</v>
      </c>
      <c r="D83" s="22">
        <f t="shared" ref="D83:J83" si="38">SUM(D90,D173)</f>
        <v>8591.6</v>
      </c>
      <c r="E83" s="22">
        <f t="shared" si="38"/>
        <v>0</v>
      </c>
      <c r="F83" s="22">
        <f t="shared" si="38"/>
        <v>205.1</v>
      </c>
      <c r="G83" s="22">
        <f t="shared" si="38"/>
        <v>0</v>
      </c>
      <c r="H83" s="22">
        <f t="shared" si="38"/>
        <v>0</v>
      </c>
      <c r="I83" s="22">
        <f t="shared" si="38"/>
        <v>0</v>
      </c>
      <c r="J83" s="22">
        <f t="shared" si="38"/>
        <v>0</v>
      </c>
      <c r="K83" s="24" t="s">
        <v>26</v>
      </c>
    </row>
    <row r="84" spans="1:11" x14ac:dyDescent="0.25">
      <c r="A84" s="8">
        <v>65</v>
      </c>
      <c r="B84" s="21" t="s">
        <v>21</v>
      </c>
      <c r="C84" s="22">
        <f>SUM(C91,C174)</f>
        <v>70</v>
      </c>
      <c r="D84" s="26">
        <f t="shared" ref="D84:J84" si="39">SUM(D91,D174)</f>
        <v>10</v>
      </c>
      <c r="E84" s="26">
        <f t="shared" si="39"/>
        <v>10</v>
      </c>
      <c r="F84" s="22">
        <f t="shared" si="39"/>
        <v>10</v>
      </c>
      <c r="G84" s="22">
        <f t="shared" si="39"/>
        <v>10</v>
      </c>
      <c r="H84" s="22">
        <f t="shared" si="39"/>
        <v>10</v>
      </c>
      <c r="I84" s="22">
        <f t="shared" si="39"/>
        <v>10</v>
      </c>
      <c r="J84" s="22">
        <f t="shared" si="39"/>
        <v>10</v>
      </c>
      <c r="K84" s="24" t="s">
        <v>26</v>
      </c>
    </row>
    <row r="85" spans="1:11" x14ac:dyDescent="0.25">
      <c r="A85" s="8">
        <v>66</v>
      </c>
      <c r="B85" s="67" t="s">
        <v>27</v>
      </c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15" customHeight="1" x14ac:dyDescent="0.25">
      <c r="A86" s="65">
        <v>67</v>
      </c>
      <c r="B86" s="70" t="s">
        <v>28</v>
      </c>
      <c r="C86" s="78">
        <f>SUM(C88:C91)</f>
        <v>23150.400000000001</v>
      </c>
      <c r="D86" s="79">
        <f t="shared" ref="D86:J86" si="40">SUM(D88:D91)</f>
        <v>15888.3</v>
      </c>
      <c r="E86" s="79">
        <f t="shared" si="40"/>
        <v>6220.6</v>
      </c>
      <c r="F86" s="78">
        <f t="shared" si="40"/>
        <v>458.29999999999995</v>
      </c>
      <c r="G86" s="78">
        <f t="shared" si="40"/>
        <v>10</v>
      </c>
      <c r="H86" s="78">
        <f t="shared" si="40"/>
        <v>110</v>
      </c>
      <c r="I86" s="78">
        <f t="shared" si="40"/>
        <v>110</v>
      </c>
      <c r="J86" s="78">
        <f t="shared" si="40"/>
        <v>353.2</v>
      </c>
      <c r="K86" s="67" t="s">
        <v>26</v>
      </c>
    </row>
    <row r="87" spans="1:11" ht="44.25" customHeight="1" x14ac:dyDescent="0.25">
      <c r="A87" s="66"/>
      <c r="B87" s="71"/>
      <c r="C87" s="78"/>
      <c r="D87" s="79"/>
      <c r="E87" s="79"/>
      <c r="F87" s="78"/>
      <c r="G87" s="78"/>
      <c r="H87" s="78"/>
      <c r="I87" s="78"/>
      <c r="J87" s="78"/>
      <c r="K87" s="67"/>
    </row>
    <row r="88" spans="1:11" x14ac:dyDescent="0.25">
      <c r="A88" s="8">
        <v>68</v>
      </c>
      <c r="B88" s="21" t="s">
        <v>18</v>
      </c>
      <c r="C88" s="22">
        <f>SUM(D88:J88)</f>
        <v>14283.7</v>
      </c>
      <c r="D88" s="26">
        <f>SUM(D95,D153)</f>
        <v>7286.7</v>
      </c>
      <c r="E88" s="26">
        <f t="shared" ref="E88:J88" si="41">SUM(E95,E153)</f>
        <v>6210.6</v>
      </c>
      <c r="F88" s="22">
        <f t="shared" si="41"/>
        <v>243.2</v>
      </c>
      <c r="G88" s="22">
        <f t="shared" si="41"/>
        <v>0</v>
      </c>
      <c r="H88" s="22">
        <f t="shared" si="41"/>
        <v>100</v>
      </c>
      <c r="I88" s="22">
        <f t="shared" si="41"/>
        <v>100</v>
      </c>
      <c r="J88" s="22">
        <f t="shared" si="41"/>
        <v>343.2</v>
      </c>
      <c r="K88" s="24" t="s">
        <v>26</v>
      </c>
    </row>
    <row r="89" spans="1:11" x14ac:dyDescent="0.25">
      <c r="A89" s="8">
        <v>69</v>
      </c>
      <c r="B89" s="21" t="s">
        <v>19</v>
      </c>
      <c r="C89" s="22">
        <f t="shared" ref="C89:C91" si="42">SUM(C96,C154)</f>
        <v>0</v>
      </c>
      <c r="D89" s="26">
        <f>SUM(D96,D154)</f>
        <v>0</v>
      </c>
      <c r="E89" s="26">
        <f t="shared" ref="E89:J89" si="43">SUM(E96,E154)</f>
        <v>0</v>
      </c>
      <c r="F89" s="22">
        <f t="shared" si="43"/>
        <v>0</v>
      </c>
      <c r="G89" s="22">
        <f t="shared" si="43"/>
        <v>0</v>
      </c>
      <c r="H89" s="22">
        <f t="shared" si="43"/>
        <v>0</v>
      </c>
      <c r="I89" s="22">
        <f t="shared" si="43"/>
        <v>0</v>
      </c>
      <c r="J89" s="22">
        <f t="shared" si="43"/>
        <v>0</v>
      </c>
      <c r="K89" s="24" t="s">
        <v>26</v>
      </c>
    </row>
    <row r="90" spans="1:11" x14ac:dyDescent="0.25">
      <c r="A90" s="8">
        <v>70</v>
      </c>
      <c r="B90" s="21" t="s">
        <v>20</v>
      </c>
      <c r="C90" s="22">
        <f>SUM(C97,C155)</f>
        <v>8796.7000000000007</v>
      </c>
      <c r="D90" s="26">
        <f>SUM(D97,D155)</f>
        <v>8591.6</v>
      </c>
      <c r="E90" s="26">
        <f t="shared" ref="E90:I90" si="44">SUM(E97,E155)</f>
        <v>0</v>
      </c>
      <c r="F90" s="22">
        <f t="shared" si="44"/>
        <v>205.1</v>
      </c>
      <c r="G90" s="22">
        <f t="shared" si="44"/>
        <v>0</v>
      </c>
      <c r="H90" s="22">
        <f t="shared" si="44"/>
        <v>0</v>
      </c>
      <c r="I90" s="22">
        <f t="shared" si="44"/>
        <v>0</v>
      </c>
      <c r="J90" s="22">
        <v>0</v>
      </c>
      <c r="K90" s="24" t="s">
        <v>26</v>
      </c>
    </row>
    <row r="91" spans="1:11" x14ac:dyDescent="0.25">
      <c r="A91" s="8">
        <v>71</v>
      </c>
      <c r="B91" s="21" t="s">
        <v>21</v>
      </c>
      <c r="C91" s="22">
        <f t="shared" si="42"/>
        <v>70</v>
      </c>
      <c r="D91" s="26">
        <f>SUM(D98,D156)</f>
        <v>10</v>
      </c>
      <c r="E91" s="26">
        <f t="shared" ref="E91:J91" si="45">SUM(E98,E156)</f>
        <v>10</v>
      </c>
      <c r="F91" s="22">
        <f t="shared" si="45"/>
        <v>10</v>
      </c>
      <c r="G91" s="22">
        <f t="shared" si="45"/>
        <v>10</v>
      </c>
      <c r="H91" s="22">
        <f t="shared" si="45"/>
        <v>10</v>
      </c>
      <c r="I91" s="22">
        <f t="shared" si="45"/>
        <v>10</v>
      </c>
      <c r="J91" s="22">
        <f t="shared" si="45"/>
        <v>10</v>
      </c>
      <c r="K91" s="24" t="s">
        <v>26</v>
      </c>
    </row>
    <row r="92" spans="1:11" ht="22.5" customHeight="1" x14ac:dyDescent="0.25">
      <c r="A92" s="8">
        <v>72</v>
      </c>
      <c r="B92" s="67" t="s">
        <v>29</v>
      </c>
      <c r="C92" s="67"/>
      <c r="D92" s="67"/>
      <c r="E92" s="67"/>
      <c r="F92" s="67"/>
      <c r="G92" s="67"/>
      <c r="H92" s="67"/>
      <c r="I92" s="67"/>
      <c r="J92" s="67"/>
      <c r="K92" s="67"/>
    </row>
    <row r="93" spans="1:11" ht="40.5" x14ac:dyDescent="0.25">
      <c r="A93" s="8">
        <v>73</v>
      </c>
      <c r="B93" s="21" t="s">
        <v>35</v>
      </c>
      <c r="C93" s="78">
        <f>SUM(C95:C98)</f>
        <v>21453.599999999999</v>
      </c>
      <c r="D93" s="79">
        <f t="shared" ref="D93:J93" si="46">SUM(D95:D98)</f>
        <v>15343</v>
      </c>
      <c r="E93" s="79">
        <f t="shared" si="46"/>
        <v>6110.6</v>
      </c>
      <c r="F93" s="78">
        <f t="shared" si="46"/>
        <v>0</v>
      </c>
      <c r="G93" s="78">
        <f>SUM(G95:G98)</f>
        <v>0</v>
      </c>
      <c r="H93" s="78">
        <f t="shared" si="46"/>
        <v>0</v>
      </c>
      <c r="I93" s="78">
        <f t="shared" si="46"/>
        <v>0</v>
      </c>
      <c r="J93" s="78">
        <f t="shared" si="46"/>
        <v>0</v>
      </c>
      <c r="K93" s="67" t="s">
        <v>26</v>
      </c>
    </row>
    <row r="94" spans="1:11" x14ac:dyDescent="0.25">
      <c r="A94" s="8">
        <v>74</v>
      </c>
      <c r="B94" s="21" t="s">
        <v>25</v>
      </c>
      <c r="C94" s="78"/>
      <c r="D94" s="79"/>
      <c r="E94" s="79"/>
      <c r="F94" s="78"/>
      <c r="G94" s="78"/>
      <c r="H94" s="78"/>
      <c r="I94" s="78"/>
      <c r="J94" s="78"/>
      <c r="K94" s="67"/>
    </row>
    <row r="95" spans="1:11" x14ac:dyDescent="0.25">
      <c r="A95" s="8">
        <v>75</v>
      </c>
      <c r="B95" s="21" t="s">
        <v>18</v>
      </c>
      <c r="C95" s="22">
        <f>SUM(D95:J95)</f>
        <v>13110.6</v>
      </c>
      <c r="D95" s="26">
        <f>SUM(D101,D118,D125,D142,D147)</f>
        <v>7000</v>
      </c>
      <c r="E95" s="26">
        <f>SUM(E101,E118,E125,E142,E147)</f>
        <v>6110.6</v>
      </c>
      <c r="F95" s="22">
        <f t="shared" ref="F95:J95" si="47">SUM(F101,F118,F125,F142,F147)</f>
        <v>0</v>
      </c>
      <c r="G95" s="22">
        <v>0</v>
      </c>
      <c r="H95" s="22">
        <f t="shared" si="47"/>
        <v>0</v>
      </c>
      <c r="I95" s="22">
        <f t="shared" si="47"/>
        <v>0</v>
      </c>
      <c r="J95" s="22">
        <f t="shared" si="47"/>
        <v>0</v>
      </c>
      <c r="K95" s="24" t="s">
        <v>26</v>
      </c>
    </row>
    <row r="96" spans="1:11" x14ac:dyDescent="0.25">
      <c r="A96" s="8">
        <v>76</v>
      </c>
      <c r="B96" s="21" t="s">
        <v>19</v>
      </c>
      <c r="C96" s="22">
        <f t="shared" ref="C96:D98" si="48">SUM(C102,C119,C126,C143,C148)</f>
        <v>0</v>
      </c>
      <c r="D96" s="26">
        <f t="shared" si="48"/>
        <v>0</v>
      </c>
      <c r="E96" s="26">
        <v>0</v>
      </c>
      <c r="F96" s="22">
        <f t="shared" ref="F96:J96" si="49">SUM(F102,F119,F126,F143,F148)</f>
        <v>0</v>
      </c>
      <c r="G96" s="22">
        <f t="shared" si="49"/>
        <v>0</v>
      </c>
      <c r="H96" s="22">
        <f t="shared" si="49"/>
        <v>0</v>
      </c>
      <c r="I96" s="22">
        <f t="shared" si="49"/>
        <v>0</v>
      </c>
      <c r="J96" s="22">
        <f t="shared" si="49"/>
        <v>0</v>
      </c>
      <c r="K96" s="24" t="s">
        <v>26</v>
      </c>
    </row>
    <row r="97" spans="1:11" x14ac:dyDescent="0.25">
      <c r="A97" s="8">
        <v>77</v>
      </c>
      <c r="B97" s="21" t="s">
        <v>20</v>
      </c>
      <c r="C97" s="22">
        <f t="shared" si="48"/>
        <v>8343</v>
      </c>
      <c r="D97" s="26">
        <f t="shared" si="48"/>
        <v>8343</v>
      </c>
      <c r="E97" s="26">
        <f t="shared" ref="E97:J97" si="50">SUM(E103,E120,E127,E144,E149)</f>
        <v>0</v>
      </c>
      <c r="F97" s="22">
        <f t="shared" si="50"/>
        <v>0</v>
      </c>
      <c r="G97" s="22">
        <f t="shared" si="50"/>
        <v>0</v>
      </c>
      <c r="H97" s="22">
        <f t="shared" si="50"/>
        <v>0</v>
      </c>
      <c r="I97" s="22">
        <f>SUM(I103,I120,I127,I144,I149)</f>
        <v>0</v>
      </c>
      <c r="J97" s="22">
        <f t="shared" si="50"/>
        <v>0</v>
      </c>
      <c r="K97" s="24" t="s">
        <v>26</v>
      </c>
    </row>
    <row r="98" spans="1:11" x14ac:dyDescent="0.25">
      <c r="A98" s="8">
        <v>78</v>
      </c>
      <c r="B98" s="21" t="s">
        <v>21</v>
      </c>
      <c r="C98" s="22">
        <f t="shared" si="48"/>
        <v>0</v>
      </c>
      <c r="D98" s="26">
        <f t="shared" si="48"/>
        <v>0</v>
      </c>
      <c r="E98" s="26">
        <f t="shared" ref="E98:J98" si="51">SUM(E104,E121,E128,E145,E150)</f>
        <v>0</v>
      </c>
      <c r="F98" s="22">
        <f t="shared" si="51"/>
        <v>0</v>
      </c>
      <c r="G98" s="22">
        <f t="shared" si="51"/>
        <v>0</v>
      </c>
      <c r="H98" s="22">
        <f t="shared" si="51"/>
        <v>0</v>
      </c>
      <c r="I98" s="22">
        <f t="shared" si="51"/>
        <v>0</v>
      </c>
      <c r="J98" s="22">
        <f t="shared" si="51"/>
        <v>0</v>
      </c>
      <c r="K98" s="24" t="s">
        <v>26</v>
      </c>
    </row>
    <row r="99" spans="1:11" x14ac:dyDescent="0.25">
      <c r="A99" s="65">
        <v>79</v>
      </c>
      <c r="B99" s="62" t="s">
        <v>73</v>
      </c>
      <c r="C99" s="78">
        <f>SUM(C101:C104)</f>
        <v>19303.599999999999</v>
      </c>
      <c r="D99" s="79">
        <f t="shared" ref="D99:J99" si="52">SUM(D101:D104)</f>
        <v>15343</v>
      </c>
      <c r="E99" s="79">
        <f>SUM(E101:E104)</f>
        <v>3960.6</v>
      </c>
      <c r="F99" s="78">
        <f t="shared" si="52"/>
        <v>0</v>
      </c>
      <c r="G99" s="78">
        <f>SUM(G101:G104)</f>
        <v>0</v>
      </c>
      <c r="H99" s="78">
        <f t="shared" si="52"/>
        <v>0</v>
      </c>
      <c r="I99" s="78">
        <f t="shared" si="52"/>
        <v>0</v>
      </c>
      <c r="J99" s="78">
        <f t="shared" si="52"/>
        <v>0</v>
      </c>
      <c r="K99" s="80">
        <v>9.1</v>
      </c>
    </row>
    <row r="100" spans="1:11" ht="95.25" customHeight="1" x14ac:dyDescent="0.25">
      <c r="A100" s="66"/>
      <c r="B100" s="64"/>
      <c r="C100" s="78"/>
      <c r="D100" s="79"/>
      <c r="E100" s="79"/>
      <c r="F100" s="78"/>
      <c r="G100" s="78"/>
      <c r="H100" s="78"/>
      <c r="I100" s="78"/>
      <c r="J100" s="78"/>
      <c r="K100" s="80"/>
    </row>
    <row r="101" spans="1:11" x14ac:dyDescent="0.25">
      <c r="A101" s="8">
        <v>80</v>
      </c>
      <c r="B101" s="21" t="s">
        <v>18</v>
      </c>
      <c r="C101" s="22">
        <f>SUM(C106,C111)</f>
        <v>10960.6</v>
      </c>
      <c r="D101" s="26">
        <f t="shared" ref="D101:J101" si="53">SUM(D106,D111)</f>
        <v>7000</v>
      </c>
      <c r="E101" s="26">
        <v>3960.6</v>
      </c>
      <c r="F101" s="22">
        <f t="shared" si="53"/>
        <v>0</v>
      </c>
      <c r="G101" s="22">
        <f t="shared" si="53"/>
        <v>0</v>
      </c>
      <c r="H101" s="22">
        <f t="shared" si="53"/>
        <v>0</v>
      </c>
      <c r="I101" s="22">
        <f t="shared" si="53"/>
        <v>0</v>
      </c>
      <c r="J101" s="22">
        <f t="shared" si="53"/>
        <v>0</v>
      </c>
      <c r="K101" s="80"/>
    </row>
    <row r="102" spans="1:11" x14ac:dyDescent="0.25">
      <c r="A102" s="8">
        <v>81</v>
      </c>
      <c r="B102" s="21" t="s">
        <v>19</v>
      </c>
      <c r="C102" s="22">
        <f>SUM(C107,C112)</f>
        <v>0</v>
      </c>
      <c r="D102" s="26">
        <f t="shared" ref="D102:J102" si="54">SUM(D107,D112)</f>
        <v>0</v>
      </c>
      <c r="E102" s="26">
        <f t="shared" si="54"/>
        <v>0</v>
      </c>
      <c r="F102" s="22">
        <f t="shared" si="54"/>
        <v>0</v>
      </c>
      <c r="G102" s="22">
        <f t="shared" si="54"/>
        <v>0</v>
      </c>
      <c r="H102" s="22">
        <f t="shared" si="54"/>
        <v>0</v>
      </c>
      <c r="I102" s="22">
        <f t="shared" si="54"/>
        <v>0</v>
      </c>
      <c r="J102" s="22">
        <f t="shared" si="54"/>
        <v>0</v>
      </c>
      <c r="K102" s="80"/>
    </row>
    <row r="103" spans="1:11" x14ac:dyDescent="0.25">
      <c r="A103" s="8">
        <v>82</v>
      </c>
      <c r="B103" s="21" t="s">
        <v>20</v>
      </c>
      <c r="C103" s="22">
        <f>SUM(C108,C113)</f>
        <v>8343</v>
      </c>
      <c r="D103" s="26">
        <f t="shared" ref="D103:J103" si="55">SUM(D108,D113)</f>
        <v>8343</v>
      </c>
      <c r="E103" s="26">
        <f t="shared" si="55"/>
        <v>0</v>
      </c>
      <c r="F103" s="22">
        <f t="shared" si="55"/>
        <v>0</v>
      </c>
      <c r="G103" s="22">
        <f t="shared" si="55"/>
        <v>0</v>
      </c>
      <c r="H103" s="22">
        <f t="shared" si="55"/>
        <v>0</v>
      </c>
      <c r="I103" s="22">
        <f t="shared" si="55"/>
        <v>0</v>
      </c>
      <c r="J103" s="22">
        <f t="shared" si="55"/>
        <v>0</v>
      </c>
      <c r="K103" s="80"/>
    </row>
    <row r="104" spans="1:11" x14ac:dyDescent="0.25">
      <c r="A104" s="8">
        <v>83</v>
      </c>
      <c r="B104" s="21" t="s">
        <v>21</v>
      </c>
      <c r="C104" s="22">
        <f>SUM(C109,C114)</f>
        <v>0</v>
      </c>
      <c r="D104" s="26">
        <f t="shared" ref="D104:J104" si="56">SUM(D109,D114)</f>
        <v>0</v>
      </c>
      <c r="E104" s="26">
        <f t="shared" si="56"/>
        <v>0</v>
      </c>
      <c r="F104" s="22">
        <f t="shared" si="56"/>
        <v>0</v>
      </c>
      <c r="G104" s="22">
        <f t="shared" si="56"/>
        <v>0</v>
      </c>
      <c r="H104" s="22">
        <f t="shared" si="56"/>
        <v>0</v>
      </c>
      <c r="I104" s="22">
        <f t="shared" si="56"/>
        <v>0</v>
      </c>
      <c r="J104" s="22">
        <f t="shared" si="56"/>
        <v>0</v>
      </c>
      <c r="K104" s="80"/>
    </row>
    <row r="105" spans="1:11" ht="94.5" x14ac:dyDescent="0.25">
      <c r="A105" s="8">
        <v>84</v>
      </c>
      <c r="B105" s="21" t="s">
        <v>36</v>
      </c>
      <c r="C105" s="22">
        <f>SUM(C106:C109)</f>
        <v>18913.599999999999</v>
      </c>
      <c r="D105" s="26">
        <f t="shared" ref="D105:J105" si="57">SUM(D106:D109)</f>
        <v>14953</v>
      </c>
      <c r="E105" s="26">
        <f>SUM(E106:E109)</f>
        <v>3960.6</v>
      </c>
      <c r="F105" s="22">
        <f t="shared" si="57"/>
        <v>0</v>
      </c>
      <c r="G105" s="22">
        <f t="shared" si="57"/>
        <v>0</v>
      </c>
      <c r="H105" s="22">
        <f t="shared" si="57"/>
        <v>0</v>
      </c>
      <c r="I105" s="22">
        <f t="shared" si="57"/>
        <v>0</v>
      </c>
      <c r="J105" s="22">
        <f t="shared" si="57"/>
        <v>0</v>
      </c>
      <c r="K105" s="80"/>
    </row>
    <row r="106" spans="1:11" x14ac:dyDescent="0.25">
      <c r="A106" s="8">
        <v>85</v>
      </c>
      <c r="B106" s="21" t="s">
        <v>18</v>
      </c>
      <c r="C106" s="22">
        <f>SUM(D106:J106)</f>
        <v>10570.6</v>
      </c>
      <c r="D106" s="26">
        <v>6610</v>
      </c>
      <c r="E106" s="26">
        <v>3960.6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80"/>
    </row>
    <row r="107" spans="1:11" x14ac:dyDescent="0.25">
      <c r="A107" s="8">
        <v>86</v>
      </c>
      <c r="B107" s="21" t="s">
        <v>19</v>
      </c>
      <c r="C107" s="22">
        <f>SUM(D107:J107)</f>
        <v>0</v>
      </c>
      <c r="D107" s="26">
        <v>0</v>
      </c>
      <c r="E107" s="26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80"/>
    </row>
    <row r="108" spans="1:11" x14ac:dyDescent="0.25">
      <c r="A108" s="8">
        <v>87</v>
      </c>
      <c r="B108" s="21" t="s">
        <v>20</v>
      </c>
      <c r="C108" s="22">
        <f>SUM(D108:J108)</f>
        <v>8343</v>
      </c>
      <c r="D108" s="26">
        <v>8343</v>
      </c>
      <c r="E108" s="26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80"/>
    </row>
    <row r="109" spans="1:11" x14ac:dyDescent="0.25">
      <c r="A109" s="8">
        <v>88</v>
      </c>
      <c r="B109" s="21" t="s">
        <v>21</v>
      </c>
      <c r="C109" s="22">
        <f>SUM(D109:J109)</f>
        <v>0</v>
      </c>
      <c r="D109" s="26">
        <v>0</v>
      </c>
      <c r="E109" s="26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80"/>
    </row>
    <row r="110" spans="1:11" ht="123" customHeight="1" x14ac:dyDescent="0.25">
      <c r="A110" s="8">
        <v>89</v>
      </c>
      <c r="B110" s="27" t="s">
        <v>37</v>
      </c>
      <c r="C110" s="22">
        <f>SUM(C111:C114)</f>
        <v>390</v>
      </c>
      <c r="D110" s="26">
        <f t="shared" ref="D110:J110" si="58">SUM(D111:D114)</f>
        <v>390</v>
      </c>
      <c r="E110" s="26">
        <f t="shared" si="58"/>
        <v>0</v>
      </c>
      <c r="F110" s="22">
        <f t="shared" si="58"/>
        <v>0</v>
      </c>
      <c r="G110" s="22">
        <f t="shared" si="58"/>
        <v>0</v>
      </c>
      <c r="H110" s="22">
        <f t="shared" si="58"/>
        <v>0</v>
      </c>
      <c r="I110" s="22">
        <f t="shared" si="58"/>
        <v>0</v>
      </c>
      <c r="J110" s="22">
        <f t="shared" si="58"/>
        <v>0</v>
      </c>
      <c r="K110" s="80"/>
    </row>
    <row r="111" spans="1:11" x14ac:dyDescent="0.25">
      <c r="A111" s="8">
        <v>90</v>
      </c>
      <c r="B111" s="21" t="s">
        <v>18</v>
      </c>
      <c r="C111" s="22">
        <f>SUM(D111:J111)</f>
        <v>390</v>
      </c>
      <c r="D111" s="26">
        <v>390</v>
      </c>
      <c r="E111" s="26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80"/>
    </row>
    <row r="112" spans="1:11" x14ac:dyDescent="0.25">
      <c r="A112" s="8">
        <v>91</v>
      </c>
      <c r="B112" s="21" t="s">
        <v>19</v>
      </c>
      <c r="C112" s="22">
        <f>SUM(D112:J112)</f>
        <v>0</v>
      </c>
      <c r="D112" s="26">
        <v>0</v>
      </c>
      <c r="E112" s="26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80"/>
    </row>
    <row r="113" spans="1:11" x14ac:dyDescent="0.25">
      <c r="A113" s="8">
        <v>92</v>
      </c>
      <c r="B113" s="21" t="s">
        <v>20</v>
      </c>
      <c r="C113" s="22">
        <f>SUM(D113:J113)</f>
        <v>0</v>
      </c>
      <c r="D113" s="26">
        <v>0</v>
      </c>
      <c r="E113" s="26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80"/>
    </row>
    <row r="114" spans="1:11" x14ac:dyDescent="0.25">
      <c r="A114" s="8">
        <v>93</v>
      </c>
      <c r="B114" s="21" t="s">
        <v>21</v>
      </c>
      <c r="C114" s="22">
        <f>SUM(D114:J114)</f>
        <v>0</v>
      </c>
      <c r="D114" s="26">
        <v>0</v>
      </c>
      <c r="E114" s="26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80"/>
    </row>
    <row r="115" spans="1:11" x14ac:dyDescent="0.25">
      <c r="A115" s="65">
        <v>94</v>
      </c>
      <c r="B115" s="73" t="s">
        <v>74</v>
      </c>
      <c r="C115" s="78">
        <f>SUM(C118:C121)</f>
        <v>0</v>
      </c>
      <c r="D115" s="79">
        <f t="shared" ref="D115:J115" si="59">SUM(D118:D121)</f>
        <v>0</v>
      </c>
      <c r="E115" s="79">
        <f t="shared" si="59"/>
        <v>0</v>
      </c>
      <c r="F115" s="78">
        <f t="shared" si="59"/>
        <v>0</v>
      </c>
      <c r="G115" s="78">
        <f>SUM(G118:G121)</f>
        <v>0</v>
      </c>
      <c r="H115" s="78">
        <f t="shared" si="59"/>
        <v>0</v>
      </c>
      <c r="I115" s="78">
        <f t="shared" si="59"/>
        <v>0</v>
      </c>
      <c r="J115" s="78">
        <f t="shared" si="59"/>
        <v>0</v>
      </c>
      <c r="K115" s="80"/>
    </row>
    <row r="116" spans="1:11" ht="33" customHeight="1" x14ac:dyDescent="0.25">
      <c r="A116" s="66"/>
      <c r="B116" s="74"/>
      <c r="C116" s="78"/>
      <c r="D116" s="79"/>
      <c r="E116" s="79"/>
      <c r="F116" s="78"/>
      <c r="G116" s="78"/>
      <c r="H116" s="78"/>
      <c r="I116" s="78"/>
      <c r="J116" s="78"/>
      <c r="K116" s="80"/>
    </row>
    <row r="117" spans="1:11" x14ac:dyDescent="0.25">
      <c r="A117" s="8">
        <v>95</v>
      </c>
      <c r="B117" s="21" t="s">
        <v>38</v>
      </c>
      <c r="C117" s="78"/>
      <c r="D117" s="79"/>
      <c r="E117" s="79"/>
      <c r="F117" s="78"/>
      <c r="G117" s="78"/>
      <c r="H117" s="78"/>
      <c r="I117" s="78"/>
      <c r="J117" s="78"/>
      <c r="K117" s="80"/>
    </row>
    <row r="118" spans="1:11" x14ac:dyDescent="0.25">
      <c r="A118" s="8">
        <v>96</v>
      </c>
      <c r="B118" s="21" t="s">
        <v>18</v>
      </c>
      <c r="C118" s="22">
        <f>SUM(D118:J118)</f>
        <v>0</v>
      </c>
      <c r="D118" s="26">
        <v>0</v>
      </c>
      <c r="E118" s="26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4" t="s">
        <v>26</v>
      </c>
    </row>
    <row r="119" spans="1:11" x14ac:dyDescent="0.25">
      <c r="A119" s="8">
        <v>97</v>
      </c>
      <c r="B119" s="21" t="s">
        <v>19</v>
      </c>
      <c r="C119" s="22">
        <f>SUM(D119:J119)</f>
        <v>0</v>
      </c>
      <c r="D119" s="26">
        <v>0</v>
      </c>
      <c r="E119" s="26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4" t="s">
        <v>26</v>
      </c>
    </row>
    <row r="120" spans="1:11" x14ac:dyDescent="0.25">
      <c r="A120" s="8">
        <v>98</v>
      </c>
      <c r="B120" s="21" t="s">
        <v>20</v>
      </c>
      <c r="C120" s="22">
        <f>SUM(D120:J120)</f>
        <v>0</v>
      </c>
      <c r="D120" s="26">
        <v>0</v>
      </c>
      <c r="E120" s="26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4" t="s">
        <v>26</v>
      </c>
    </row>
    <row r="121" spans="1:11" x14ac:dyDescent="0.25">
      <c r="A121" s="8">
        <v>99</v>
      </c>
      <c r="B121" s="21" t="s">
        <v>21</v>
      </c>
      <c r="C121" s="22">
        <f>SUM(D121:J121)</f>
        <v>0</v>
      </c>
      <c r="D121" s="26">
        <v>0</v>
      </c>
      <c r="E121" s="26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4" t="s">
        <v>26</v>
      </c>
    </row>
    <row r="122" spans="1:11" ht="15" customHeight="1" x14ac:dyDescent="0.25">
      <c r="A122" s="60">
        <v>100</v>
      </c>
      <c r="B122" s="62" t="s">
        <v>75</v>
      </c>
      <c r="C122" s="78">
        <f t="shared" ref="C122:J122" si="60">SUM(C125:C128)</f>
        <v>2150</v>
      </c>
      <c r="D122" s="79">
        <f t="shared" si="60"/>
        <v>0</v>
      </c>
      <c r="E122" s="79">
        <f>SUM(E125:E128)</f>
        <v>2150</v>
      </c>
      <c r="F122" s="78">
        <f>SUM(F125:F128)</f>
        <v>0</v>
      </c>
      <c r="G122" s="78">
        <v>0</v>
      </c>
      <c r="H122" s="78">
        <f t="shared" si="60"/>
        <v>0</v>
      </c>
      <c r="I122" s="78">
        <f t="shared" si="60"/>
        <v>0</v>
      </c>
      <c r="J122" s="78">
        <f t="shared" si="60"/>
        <v>0</v>
      </c>
      <c r="K122" s="80">
        <v>9.1</v>
      </c>
    </row>
    <row r="123" spans="1:11" ht="90" customHeight="1" x14ac:dyDescent="0.25">
      <c r="A123" s="92"/>
      <c r="B123" s="64"/>
      <c r="C123" s="78"/>
      <c r="D123" s="79"/>
      <c r="E123" s="79"/>
      <c r="F123" s="78"/>
      <c r="G123" s="78"/>
      <c r="H123" s="78"/>
      <c r="I123" s="78"/>
      <c r="J123" s="78"/>
      <c r="K123" s="80"/>
    </row>
    <row r="124" spans="1:11" x14ac:dyDescent="0.25">
      <c r="A124" s="8">
        <v>101</v>
      </c>
      <c r="B124" s="21" t="s">
        <v>38</v>
      </c>
      <c r="C124" s="78"/>
      <c r="D124" s="79"/>
      <c r="E124" s="79"/>
      <c r="F124" s="78"/>
      <c r="G124" s="78"/>
      <c r="H124" s="78"/>
      <c r="I124" s="78"/>
      <c r="J124" s="78"/>
      <c r="K124" s="80"/>
    </row>
    <row r="125" spans="1:11" x14ac:dyDescent="0.25">
      <c r="A125" s="8">
        <v>102</v>
      </c>
      <c r="B125" s="21" t="s">
        <v>18</v>
      </c>
      <c r="C125" s="22">
        <f>SUM(C130,C135)</f>
        <v>2150</v>
      </c>
      <c r="D125" s="30">
        <f>SUM(D130,D135)</f>
        <v>0</v>
      </c>
      <c r="E125" s="25">
        <f>SUM(E130,E135)</f>
        <v>2150</v>
      </c>
      <c r="F125" s="31">
        <v>0</v>
      </c>
      <c r="G125" s="31">
        <v>0</v>
      </c>
      <c r="H125" s="31">
        <f t="shared" ref="H125:J125" si="61">SUM(H130,H135)</f>
        <v>0</v>
      </c>
      <c r="I125" s="31">
        <f t="shared" si="61"/>
        <v>0</v>
      </c>
      <c r="J125" s="31">
        <f t="shared" si="61"/>
        <v>0</v>
      </c>
      <c r="K125" s="24" t="s">
        <v>26</v>
      </c>
    </row>
    <row r="126" spans="1:11" x14ac:dyDescent="0.25">
      <c r="A126" s="8">
        <v>103</v>
      </c>
      <c r="B126" s="21" t="s">
        <v>19</v>
      </c>
      <c r="C126" s="22">
        <f>SUM(C131,C136)</f>
        <v>0</v>
      </c>
      <c r="D126" s="26">
        <f t="shared" ref="D126:H126" si="62">SUM(D131,D136)</f>
        <v>0</v>
      </c>
      <c r="E126" s="26">
        <f t="shared" si="62"/>
        <v>0</v>
      </c>
      <c r="F126" s="22">
        <f t="shared" si="62"/>
        <v>0</v>
      </c>
      <c r="G126" s="22">
        <f t="shared" si="62"/>
        <v>0</v>
      </c>
      <c r="H126" s="22">
        <f t="shared" si="62"/>
        <v>0</v>
      </c>
      <c r="I126" s="31">
        <v>0</v>
      </c>
      <c r="J126" s="31">
        <v>0</v>
      </c>
      <c r="K126" s="24" t="s">
        <v>26</v>
      </c>
    </row>
    <row r="127" spans="1:11" x14ac:dyDescent="0.25">
      <c r="A127" s="8">
        <v>104</v>
      </c>
      <c r="B127" s="21" t="s">
        <v>20</v>
      </c>
      <c r="C127" s="22">
        <f>SUM(C132,C137)</f>
        <v>0</v>
      </c>
      <c r="D127" s="30">
        <v>0</v>
      </c>
      <c r="E127" s="30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24" t="s">
        <v>26</v>
      </c>
    </row>
    <row r="128" spans="1:11" x14ac:dyDescent="0.25">
      <c r="A128" s="8">
        <v>105</v>
      </c>
      <c r="B128" s="21" t="s">
        <v>21</v>
      </c>
      <c r="C128" s="22">
        <f>SUM(C133,C138)</f>
        <v>0</v>
      </c>
      <c r="D128" s="26">
        <f t="shared" ref="D128:J128" si="63">SUM(D133,D138)</f>
        <v>0</v>
      </c>
      <c r="E128" s="26">
        <f t="shared" si="63"/>
        <v>0</v>
      </c>
      <c r="F128" s="22">
        <f t="shared" si="63"/>
        <v>0</v>
      </c>
      <c r="G128" s="22">
        <f t="shared" si="63"/>
        <v>0</v>
      </c>
      <c r="H128" s="22">
        <f t="shared" si="63"/>
        <v>0</v>
      </c>
      <c r="I128" s="22">
        <f t="shared" si="63"/>
        <v>0</v>
      </c>
      <c r="J128" s="22">
        <f t="shared" si="63"/>
        <v>0</v>
      </c>
      <c r="K128" s="24" t="s">
        <v>26</v>
      </c>
    </row>
    <row r="129" spans="1:11" ht="44.25" customHeight="1" x14ac:dyDescent="0.25">
      <c r="A129" s="8">
        <v>106</v>
      </c>
      <c r="B129" s="32" t="s">
        <v>63</v>
      </c>
      <c r="C129" s="22">
        <f>SUM(C130:C133)</f>
        <v>0</v>
      </c>
      <c r="D129" s="30">
        <f>SUM(D130:D133)</f>
        <v>0</v>
      </c>
      <c r="E129" s="33">
        <v>0</v>
      </c>
      <c r="F129" s="31">
        <f>SUM(F130:F133)</f>
        <v>0</v>
      </c>
      <c r="G129" s="31">
        <f>SUM(G130:G133)</f>
        <v>0</v>
      </c>
      <c r="H129" s="31">
        <f>SUM(H130:H133)</f>
        <v>0</v>
      </c>
      <c r="I129" s="31">
        <f>SUM(I130:I133)</f>
        <v>0</v>
      </c>
      <c r="J129" s="31">
        <f>SUM(J130:J133)</f>
        <v>0</v>
      </c>
      <c r="K129" s="52">
        <v>9.1</v>
      </c>
    </row>
    <row r="130" spans="1:11" x14ac:dyDescent="0.25">
      <c r="A130" s="8">
        <v>107</v>
      </c>
      <c r="B130" s="34" t="s">
        <v>18</v>
      </c>
      <c r="C130" s="22">
        <f>SUM(D130:J130)</f>
        <v>0</v>
      </c>
      <c r="D130" s="30">
        <v>0</v>
      </c>
      <c r="E130" s="26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24" t="s">
        <v>26</v>
      </c>
    </row>
    <row r="131" spans="1:11" x14ac:dyDescent="0.25">
      <c r="A131" s="8">
        <v>108</v>
      </c>
      <c r="B131" s="34" t="s">
        <v>19</v>
      </c>
      <c r="C131" s="22">
        <f>SUM(D131:J131)</f>
        <v>0</v>
      </c>
      <c r="D131" s="30">
        <v>0</v>
      </c>
      <c r="E131" s="30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24" t="s">
        <v>26</v>
      </c>
    </row>
    <row r="132" spans="1:11" x14ac:dyDescent="0.25">
      <c r="A132" s="8">
        <v>109</v>
      </c>
      <c r="B132" s="34" t="s">
        <v>20</v>
      </c>
      <c r="C132" s="22">
        <f>SUM(D132:J132)</f>
        <v>0</v>
      </c>
      <c r="D132" s="30">
        <v>0</v>
      </c>
      <c r="E132" s="30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24" t="s">
        <v>26</v>
      </c>
    </row>
    <row r="133" spans="1:11" x14ac:dyDescent="0.25">
      <c r="A133" s="8">
        <v>110</v>
      </c>
      <c r="B133" s="34" t="s">
        <v>21</v>
      </c>
      <c r="C133" s="22">
        <f>SUM(D133:J133)</f>
        <v>0</v>
      </c>
      <c r="D133" s="30">
        <v>0</v>
      </c>
      <c r="E133" s="30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24" t="s">
        <v>26</v>
      </c>
    </row>
    <row r="134" spans="1:11" ht="98.25" customHeight="1" x14ac:dyDescent="0.25">
      <c r="A134" s="12">
        <v>111</v>
      </c>
      <c r="B134" s="32" t="s">
        <v>64</v>
      </c>
      <c r="C134" s="22">
        <f t="shared" ref="C134:J134" si="64">SUM(C135:C138)</f>
        <v>2150</v>
      </c>
      <c r="D134" s="30">
        <f t="shared" si="64"/>
        <v>0</v>
      </c>
      <c r="E134" s="33">
        <v>2150</v>
      </c>
      <c r="F134" s="31">
        <f t="shared" si="64"/>
        <v>0</v>
      </c>
      <c r="G134" s="31">
        <f t="shared" si="64"/>
        <v>0</v>
      </c>
      <c r="H134" s="31">
        <f t="shared" si="64"/>
        <v>0</v>
      </c>
      <c r="I134" s="31">
        <f t="shared" si="64"/>
        <v>0</v>
      </c>
      <c r="J134" s="31">
        <f t="shared" si="64"/>
        <v>0</v>
      </c>
      <c r="K134" s="52">
        <v>9.1</v>
      </c>
    </row>
    <row r="135" spans="1:11" x14ac:dyDescent="0.25">
      <c r="A135" s="12">
        <v>112</v>
      </c>
      <c r="B135" s="34" t="s">
        <v>18</v>
      </c>
      <c r="C135" s="22">
        <f>SUM(D135:J135)</f>
        <v>2150</v>
      </c>
      <c r="D135" s="30">
        <v>0</v>
      </c>
      <c r="E135" s="33">
        <v>2150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24" t="s">
        <v>26</v>
      </c>
    </row>
    <row r="136" spans="1:11" x14ac:dyDescent="0.25">
      <c r="A136" s="12">
        <v>113</v>
      </c>
      <c r="B136" s="34" t="s">
        <v>19</v>
      </c>
      <c r="C136" s="22">
        <f>SUM(D136:J136)</f>
        <v>0</v>
      </c>
      <c r="D136" s="30">
        <v>0</v>
      </c>
      <c r="E136" s="30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24" t="s">
        <v>26</v>
      </c>
    </row>
    <row r="137" spans="1:11" x14ac:dyDescent="0.25">
      <c r="A137" s="8">
        <v>114</v>
      </c>
      <c r="B137" s="34" t="s">
        <v>20</v>
      </c>
      <c r="C137" s="22">
        <f>SUM(D137:J137)</f>
        <v>0</v>
      </c>
      <c r="D137" s="30">
        <v>0</v>
      </c>
      <c r="E137" s="30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24" t="s">
        <v>26</v>
      </c>
    </row>
    <row r="138" spans="1:11" x14ac:dyDescent="0.25">
      <c r="A138" s="8">
        <v>115</v>
      </c>
      <c r="B138" s="34" t="s">
        <v>21</v>
      </c>
      <c r="C138" s="22">
        <f>SUM(D138:J138)</f>
        <v>0</v>
      </c>
      <c r="D138" s="35">
        <v>0</v>
      </c>
      <c r="E138" s="35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24" t="s">
        <v>26</v>
      </c>
    </row>
    <row r="139" spans="1:11" ht="15" customHeight="1" x14ac:dyDescent="0.25">
      <c r="A139" s="65">
        <v>116</v>
      </c>
      <c r="B139" s="62" t="s">
        <v>65</v>
      </c>
      <c r="C139" s="78">
        <f>SUM(C142:C145)</f>
        <v>0</v>
      </c>
      <c r="D139" s="79">
        <f>SUM(D142:D145)</f>
        <v>0</v>
      </c>
      <c r="E139" s="79">
        <f>SUM(E142:E145)</f>
        <v>0</v>
      </c>
      <c r="F139" s="78">
        <f>SUM(F142:F145)</f>
        <v>0</v>
      </c>
      <c r="G139" s="78">
        <f t="shared" ref="G139:H139" si="65">SUM(G142:G145)</f>
        <v>0</v>
      </c>
      <c r="H139" s="78">
        <f t="shared" si="65"/>
        <v>0</v>
      </c>
      <c r="I139" s="78">
        <f t="shared" ref="I139:J139" si="66">SUM(I142:I145)</f>
        <v>0</v>
      </c>
      <c r="J139" s="78">
        <f t="shared" si="66"/>
        <v>0</v>
      </c>
      <c r="K139" s="80">
        <v>9.1</v>
      </c>
    </row>
    <row r="140" spans="1:11" ht="15" customHeight="1" x14ac:dyDescent="0.25">
      <c r="A140" s="95"/>
      <c r="B140" s="86"/>
      <c r="C140" s="78"/>
      <c r="D140" s="79"/>
      <c r="E140" s="79"/>
      <c r="F140" s="78"/>
      <c r="G140" s="78"/>
      <c r="H140" s="78"/>
      <c r="I140" s="78"/>
      <c r="J140" s="78"/>
      <c r="K140" s="80"/>
    </row>
    <row r="141" spans="1:11" ht="16.5" customHeight="1" x14ac:dyDescent="0.25">
      <c r="A141" s="66"/>
      <c r="B141" s="64"/>
      <c r="C141" s="78"/>
      <c r="D141" s="79"/>
      <c r="E141" s="79"/>
      <c r="F141" s="78"/>
      <c r="G141" s="78"/>
      <c r="H141" s="78"/>
      <c r="I141" s="78"/>
      <c r="J141" s="78"/>
      <c r="K141" s="80"/>
    </row>
    <row r="142" spans="1:11" x14ac:dyDescent="0.25">
      <c r="A142" s="8">
        <v>117</v>
      </c>
      <c r="B142" s="21" t="s">
        <v>18</v>
      </c>
      <c r="C142" s="22">
        <v>0</v>
      </c>
      <c r="D142" s="26">
        <v>0</v>
      </c>
      <c r="E142" s="26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4" t="s">
        <v>26</v>
      </c>
    </row>
    <row r="143" spans="1:11" x14ac:dyDescent="0.25">
      <c r="A143" s="8">
        <v>118</v>
      </c>
      <c r="B143" s="21" t="s">
        <v>19</v>
      </c>
      <c r="C143" s="22">
        <f>SUM(D143:J143)</f>
        <v>0</v>
      </c>
      <c r="D143" s="26">
        <v>0</v>
      </c>
      <c r="E143" s="26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4" t="s">
        <v>26</v>
      </c>
    </row>
    <row r="144" spans="1:11" x14ac:dyDescent="0.25">
      <c r="A144" s="8">
        <v>119</v>
      </c>
      <c r="B144" s="21" t="s">
        <v>20</v>
      </c>
      <c r="C144" s="22">
        <v>0</v>
      </c>
      <c r="D144" s="26">
        <v>0</v>
      </c>
      <c r="E144" s="26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4" t="s">
        <v>26</v>
      </c>
    </row>
    <row r="145" spans="1:11" x14ac:dyDescent="0.25">
      <c r="A145" s="8">
        <v>120</v>
      </c>
      <c r="B145" s="21" t="s">
        <v>21</v>
      </c>
      <c r="C145" s="22">
        <f>SUM(D145:J145)</f>
        <v>0</v>
      </c>
      <c r="D145" s="26">
        <v>0</v>
      </c>
      <c r="E145" s="26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4" t="s">
        <v>26</v>
      </c>
    </row>
    <row r="146" spans="1:11" ht="44.25" customHeight="1" x14ac:dyDescent="0.25">
      <c r="A146" s="8">
        <v>121</v>
      </c>
      <c r="B146" s="27" t="s">
        <v>86</v>
      </c>
      <c r="C146" s="22">
        <f>SUM(C147:C150)</f>
        <v>0</v>
      </c>
      <c r="D146" s="26">
        <f t="shared" ref="D146:J146" si="67">SUM(D147:D150)</f>
        <v>0</v>
      </c>
      <c r="E146" s="26">
        <f t="shared" si="67"/>
        <v>0</v>
      </c>
      <c r="F146" s="22">
        <f t="shared" si="67"/>
        <v>0</v>
      </c>
      <c r="G146" s="22">
        <f t="shared" si="67"/>
        <v>0</v>
      </c>
      <c r="H146" s="22">
        <f t="shared" si="67"/>
        <v>0</v>
      </c>
      <c r="I146" s="22">
        <f t="shared" si="67"/>
        <v>0</v>
      </c>
      <c r="J146" s="22">
        <f t="shared" si="67"/>
        <v>0</v>
      </c>
      <c r="K146" s="23">
        <v>9.1</v>
      </c>
    </row>
    <row r="147" spans="1:11" x14ac:dyDescent="0.25">
      <c r="A147" s="8">
        <v>122</v>
      </c>
      <c r="B147" s="34" t="s">
        <v>18</v>
      </c>
      <c r="C147" s="22">
        <f>SUM(D147:J147)</f>
        <v>0</v>
      </c>
      <c r="D147" s="30">
        <v>0</v>
      </c>
      <c r="E147" s="30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24"/>
    </row>
    <row r="148" spans="1:11" x14ac:dyDescent="0.25">
      <c r="A148" s="12">
        <v>123</v>
      </c>
      <c r="B148" s="34" t="s">
        <v>19</v>
      </c>
      <c r="C148" s="22">
        <f>SUM(D148:J148)</f>
        <v>0</v>
      </c>
      <c r="D148" s="30">
        <v>0</v>
      </c>
      <c r="E148" s="30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24"/>
    </row>
    <row r="149" spans="1:11" x14ac:dyDescent="0.25">
      <c r="A149" s="12">
        <v>124</v>
      </c>
      <c r="B149" s="34" t="s">
        <v>20</v>
      </c>
      <c r="C149" s="22">
        <f>SUM(D149:J149)</f>
        <v>0</v>
      </c>
      <c r="D149" s="30">
        <v>0</v>
      </c>
      <c r="E149" s="30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24"/>
    </row>
    <row r="150" spans="1:11" x14ac:dyDescent="0.25">
      <c r="A150" s="12">
        <v>125</v>
      </c>
      <c r="B150" s="34" t="s">
        <v>21</v>
      </c>
      <c r="C150" s="22">
        <f>SUM(D150:J150)</f>
        <v>0</v>
      </c>
      <c r="D150" s="30">
        <v>0</v>
      </c>
      <c r="E150" s="30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24"/>
    </row>
    <row r="151" spans="1:11" ht="21.75" customHeight="1" x14ac:dyDescent="0.25">
      <c r="A151" s="8">
        <v>126</v>
      </c>
      <c r="B151" s="67" t="s">
        <v>31</v>
      </c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1:11" ht="27" x14ac:dyDescent="0.25">
      <c r="A152" s="8">
        <v>127</v>
      </c>
      <c r="B152" s="21" t="s">
        <v>39</v>
      </c>
      <c r="C152" s="22">
        <f>SUM(C153:C156)</f>
        <v>1696.8</v>
      </c>
      <c r="D152" s="26">
        <f>SUM(D153:D156)</f>
        <v>545.29999999999995</v>
      </c>
      <c r="E152" s="26">
        <f>SUM(E153:E156)</f>
        <v>110</v>
      </c>
      <c r="F152" s="22">
        <f>SUM(F153:F156)</f>
        <v>458.29999999999995</v>
      </c>
      <c r="G152" s="22">
        <f t="shared" ref="G152:J152" si="68">SUM(G153:G156)</f>
        <v>10</v>
      </c>
      <c r="H152" s="22">
        <f t="shared" si="68"/>
        <v>110</v>
      </c>
      <c r="I152" s="22">
        <f t="shared" si="68"/>
        <v>110</v>
      </c>
      <c r="J152" s="22">
        <f t="shared" si="68"/>
        <v>353.2</v>
      </c>
      <c r="K152" s="24" t="s">
        <v>17</v>
      </c>
    </row>
    <row r="153" spans="1:11" x14ac:dyDescent="0.25">
      <c r="A153" s="8">
        <v>128</v>
      </c>
      <c r="B153" s="21" t="s">
        <v>18</v>
      </c>
      <c r="C153" s="22">
        <f>SUM(D153:J153)</f>
        <v>1173.0999999999999</v>
      </c>
      <c r="D153" s="26">
        <f>SUM(D159,D165)</f>
        <v>286.7</v>
      </c>
      <c r="E153" s="26">
        <f t="shared" ref="E153:J153" si="69">SUM(E159,E165)</f>
        <v>100</v>
      </c>
      <c r="F153" s="22">
        <f t="shared" si="69"/>
        <v>243.2</v>
      </c>
      <c r="G153" s="22">
        <f t="shared" si="69"/>
        <v>0</v>
      </c>
      <c r="H153" s="22">
        <f t="shared" si="69"/>
        <v>100</v>
      </c>
      <c r="I153" s="22">
        <f t="shared" si="69"/>
        <v>100</v>
      </c>
      <c r="J153" s="22">
        <f t="shared" si="69"/>
        <v>343.2</v>
      </c>
      <c r="K153" s="24"/>
    </row>
    <row r="154" spans="1:11" x14ac:dyDescent="0.25">
      <c r="A154" s="8">
        <v>129</v>
      </c>
      <c r="B154" s="21" t="s">
        <v>19</v>
      </c>
      <c r="C154" s="22">
        <f>SUM(C160,C166)</f>
        <v>0</v>
      </c>
      <c r="D154" s="26">
        <f t="shared" ref="D154:J155" si="70">SUM(D160,D166)</f>
        <v>0</v>
      </c>
      <c r="E154" s="26">
        <f t="shared" si="70"/>
        <v>0</v>
      </c>
      <c r="F154" s="22">
        <f t="shared" si="70"/>
        <v>0</v>
      </c>
      <c r="G154" s="22">
        <f t="shared" si="70"/>
        <v>0</v>
      </c>
      <c r="H154" s="22">
        <f t="shared" si="70"/>
        <v>0</v>
      </c>
      <c r="I154" s="22">
        <f t="shared" si="70"/>
        <v>0</v>
      </c>
      <c r="J154" s="22">
        <f t="shared" si="70"/>
        <v>0</v>
      </c>
      <c r="K154" s="24" t="s">
        <v>17</v>
      </c>
    </row>
    <row r="155" spans="1:11" x14ac:dyDescent="0.25">
      <c r="A155" s="8">
        <v>130</v>
      </c>
      <c r="B155" s="21" t="s">
        <v>20</v>
      </c>
      <c r="C155" s="22">
        <f>SUM(C161,C167)</f>
        <v>453.7</v>
      </c>
      <c r="D155" s="26">
        <f t="shared" si="70"/>
        <v>248.6</v>
      </c>
      <c r="E155" s="26">
        <f t="shared" si="70"/>
        <v>0</v>
      </c>
      <c r="F155" s="22">
        <f t="shared" si="70"/>
        <v>205.1</v>
      </c>
      <c r="G155" s="22">
        <f t="shared" si="70"/>
        <v>0</v>
      </c>
      <c r="H155" s="22">
        <f t="shared" si="70"/>
        <v>0</v>
      </c>
      <c r="I155" s="22">
        <f t="shared" si="70"/>
        <v>0</v>
      </c>
      <c r="J155" s="22">
        <f t="shared" si="70"/>
        <v>0</v>
      </c>
      <c r="K155" s="24" t="s">
        <v>17</v>
      </c>
    </row>
    <row r="156" spans="1:11" x14ac:dyDescent="0.25">
      <c r="A156" s="8">
        <v>131</v>
      </c>
      <c r="B156" s="21" t="s">
        <v>21</v>
      </c>
      <c r="C156" s="22">
        <f>SUM(C162,C168)</f>
        <v>70</v>
      </c>
      <c r="D156" s="26">
        <f t="shared" ref="D156:J156" si="71">SUM(D162,D168)</f>
        <v>10</v>
      </c>
      <c r="E156" s="26">
        <f t="shared" si="71"/>
        <v>10</v>
      </c>
      <c r="F156" s="22">
        <f t="shared" si="71"/>
        <v>10</v>
      </c>
      <c r="G156" s="22">
        <f t="shared" si="71"/>
        <v>10</v>
      </c>
      <c r="H156" s="22">
        <f t="shared" si="71"/>
        <v>10</v>
      </c>
      <c r="I156" s="22">
        <f t="shared" si="71"/>
        <v>10</v>
      </c>
      <c r="J156" s="22">
        <f t="shared" si="71"/>
        <v>10</v>
      </c>
      <c r="K156" s="24" t="s">
        <v>17</v>
      </c>
    </row>
    <row r="157" spans="1:11" ht="15" customHeight="1" x14ac:dyDescent="0.25">
      <c r="A157" s="65">
        <v>132</v>
      </c>
      <c r="B157" s="62" t="s">
        <v>76</v>
      </c>
      <c r="C157" s="78">
        <f>SUM(C159:C162)</f>
        <v>1183.3</v>
      </c>
      <c r="D157" s="79">
        <f t="shared" ref="D157:J157" si="72">SUM(D159:D162)</f>
        <v>491.79999999999995</v>
      </c>
      <c r="E157" s="79">
        <f t="shared" si="72"/>
        <v>0</v>
      </c>
      <c r="F157" s="78">
        <f t="shared" si="72"/>
        <v>448.29999999999995</v>
      </c>
      <c r="G157" s="78">
        <f t="shared" si="72"/>
        <v>0</v>
      </c>
      <c r="H157" s="78">
        <f t="shared" si="72"/>
        <v>0</v>
      </c>
      <c r="I157" s="78">
        <f t="shared" si="72"/>
        <v>0</v>
      </c>
      <c r="J157" s="78">
        <f t="shared" si="72"/>
        <v>243.2</v>
      </c>
      <c r="K157" s="67" t="s">
        <v>107</v>
      </c>
    </row>
    <row r="158" spans="1:11" ht="87" customHeight="1" x14ac:dyDescent="0.25">
      <c r="A158" s="66"/>
      <c r="B158" s="64"/>
      <c r="C158" s="78"/>
      <c r="D158" s="79"/>
      <c r="E158" s="79"/>
      <c r="F158" s="78"/>
      <c r="G158" s="78"/>
      <c r="H158" s="78"/>
      <c r="I158" s="78"/>
      <c r="J158" s="78"/>
      <c r="K158" s="67"/>
    </row>
    <row r="159" spans="1:11" x14ac:dyDescent="0.25">
      <c r="A159" s="13">
        <v>133</v>
      </c>
      <c r="B159" s="21" t="s">
        <v>18</v>
      </c>
      <c r="C159" s="22">
        <f>SUM(D159:J159)</f>
        <v>729.59999999999991</v>
      </c>
      <c r="D159" s="26">
        <v>243.2</v>
      </c>
      <c r="E159" s="26">
        <v>0</v>
      </c>
      <c r="F159" s="22">
        <v>243.2</v>
      </c>
      <c r="G159" s="22">
        <v>0</v>
      </c>
      <c r="H159" s="22">
        <v>0</v>
      </c>
      <c r="I159" s="22">
        <v>0</v>
      </c>
      <c r="J159" s="22">
        <v>243.2</v>
      </c>
      <c r="K159" s="24" t="s">
        <v>26</v>
      </c>
    </row>
    <row r="160" spans="1:11" x14ac:dyDescent="0.25">
      <c r="A160" s="8">
        <v>134</v>
      </c>
      <c r="B160" s="21" t="s">
        <v>19</v>
      </c>
      <c r="C160" s="22">
        <f>SUM(D160:J160)</f>
        <v>0</v>
      </c>
      <c r="D160" s="26">
        <v>0</v>
      </c>
      <c r="E160" s="26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4" t="s">
        <v>26</v>
      </c>
    </row>
    <row r="161" spans="1:11" x14ac:dyDescent="0.25">
      <c r="A161" s="8">
        <v>135</v>
      </c>
      <c r="B161" s="21" t="s">
        <v>20</v>
      </c>
      <c r="C161" s="22">
        <f>SUM(D161:J161)</f>
        <v>453.7</v>
      </c>
      <c r="D161" s="26">
        <v>248.6</v>
      </c>
      <c r="E161" s="26">
        <v>0</v>
      </c>
      <c r="F161" s="22">
        <v>205.1</v>
      </c>
      <c r="G161" s="22">
        <v>0</v>
      </c>
      <c r="H161" s="22">
        <v>0</v>
      </c>
      <c r="I161" s="22">
        <v>0</v>
      </c>
      <c r="J161" s="22">
        <v>0</v>
      </c>
      <c r="K161" s="24" t="s">
        <v>26</v>
      </c>
    </row>
    <row r="162" spans="1:11" x14ac:dyDescent="0.25">
      <c r="A162" s="8">
        <v>136</v>
      </c>
      <c r="B162" s="21" t="s">
        <v>21</v>
      </c>
      <c r="C162" s="22">
        <f>SUM(D162:J162)</f>
        <v>0</v>
      </c>
      <c r="D162" s="26">
        <v>0</v>
      </c>
      <c r="E162" s="26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4" t="s">
        <v>26</v>
      </c>
    </row>
    <row r="163" spans="1:11" x14ac:dyDescent="0.25">
      <c r="A163" s="65">
        <v>137</v>
      </c>
      <c r="B163" s="62" t="s">
        <v>77</v>
      </c>
      <c r="C163" s="78">
        <f>SUM(C165:C168)</f>
        <v>513.5</v>
      </c>
      <c r="D163" s="79">
        <f t="shared" ref="D163:J163" si="73">SUM(D165:D168)</f>
        <v>53.5</v>
      </c>
      <c r="E163" s="79">
        <f t="shared" si="73"/>
        <v>110</v>
      </c>
      <c r="F163" s="78">
        <f t="shared" si="73"/>
        <v>10</v>
      </c>
      <c r="G163" s="78">
        <f t="shared" si="73"/>
        <v>10</v>
      </c>
      <c r="H163" s="78">
        <f t="shared" si="73"/>
        <v>110</v>
      </c>
      <c r="I163" s="78">
        <f t="shared" si="73"/>
        <v>110</v>
      </c>
      <c r="J163" s="78">
        <f t="shared" si="73"/>
        <v>110</v>
      </c>
      <c r="K163" s="67">
        <v>3.7</v>
      </c>
    </row>
    <row r="164" spans="1:11" ht="44.25" customHeight="1" x14ac:dyDescent="0.25">
      <c r="A164" s="66"/>
      <c r="B164" s="64"/>
      <c r="C164" s="78"/>
      <c r="D164" s="79"/>
      <c r="E164" s="79"/>
      <c r="F164" s="78"/>
      <c r="G164" s="78"/>
      <c r="H164" s="78"/>
      <c r="I164" s="78"/>
      <c r="J164" s="78"/>
      <c r="K164" s="67"/>
    </row>
    <row r="165" spans="1:11" x14ac:dyDescent="0.25">
      <c r="A165" s="8">
        <v>138</v>
      </c>
      <c r="B165" s="21" t="s">
        <v>18</v>
      </c>
      <c r="C165" s="22">
        <f>SUM(D165:J165)</f>
        <v>443.5</v>
      </c>
      <c r="D165" s="26">
        <v>43.5</v>
      </c>
      <c r="E165" s="26">
        <v>100</v>
      </c>
      <c r="F165" s="22">
        <v>0</v>
      </c>
      <c r="G165" s="22">
        <v>0</v>
      </c>
      <c r="H165" s="22">
        <v>100</v>
      </c>
      <c r="I165" s="22">
        <v>100</v>
      </c>
      <c r="J165" s="22">
        <v>100</v>
      </c>
      <c r="K165" s="24" t="s">
        <v>26</v>
      </c>
    </row>
    <row r="166" spans="1:11" x14ac:dyDescent="0.25">
      <c r="A166" s="8">
        <v>139</v>
      </c>
      <c r="B166" s="21" t="s">
        <v>19</v>
      </c>
      <c r="C166" s="22">
        <f>SUM(D166:J166)</f>
        <v>0</v>
      </c>
      <c r="D166" s="26">
        <v>0</v>
      </c>
      <c r="E166" s="26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4" t="s">
        <v>26</v>
      </c>
    </row>
    <row r="167" spans="1:11" x14ac:dyDescent="0.25">
      <c r="A167" s="8">
        <v>140</v>
      </c>
      <c r="B167" s="21" t="s">
        <v>20</v>
      </c>
      <c r="C167" s="22">
        <f>SUM(D167:J167)</f>
        <v>0</v>
      </c>
      <c r="D167" s="26">
        <v>0</v>
      </c>
      <c r="E167" s="26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4" t="s">
        <v>26</v>
      </c>
    </row>
    <row r="168" spans="1:11" x14ac:dyDescent="0.25">
      <c r="A168" s="8">
        <v>141</v>
      </c>
      <c r="B168" s="21" t="s">
        <v>21</v>
      </c>
      <c r="C168" s="22">
        <f>SUM(D168:J168)</f>
        <v>70</v>
      </c>
      <c r="D168" s="26">
        <v>10</v>
      </c>
      <c r="E168" s="26">
        <v>10</v>
      </c>
      <c r="F168" s="22">
        <v>10</v>
      </c>
      <c r="G168" s="22">
        <v>10</v>
      </c>
      <c r="H168" s="22">
        <v>10</v>
      </c>
      <c r="I168" s="22">
        <v>10</v>
      </c>
      <c r="J168" s="22">
        <v>10</v>
      </c>
      <c r="K168" s="24" t="s">
        <v>26</v>
      </c>
    </row>
    <row r="169" spans="1:11" x14ac:dyDescent="0.25">
      <c r="A169" s="8">
        <v>142</v>
      </c>
      <c r="B169" s="67" t="s">
        <v>32</v>
      </c>
      <c r="C169" s="67"/>
      <c r="D169" s="67"/>
      <c r="E169" s="67"/>
      <c r="F169" s="67"/>
      <c r="G169" s="67"/>
      <c r="H169" s="67"/>
      <c r="I169" s="67"/>
      <c r="J169" s="67"/>
      <c r="K169" s="67"/>
    </row>
    <row r="170" spans="1:11" ht="40.5" x14ac:dyDescent="0.25">
      <c r="A170" s="8">
        <v>143</v>
      </c>
      <c r="B170" s="21" t="s">
        <v>41</v>
      </c>
      <c r="C170" s="22">
        <f>SUM(C171:C174)</f>
        <v>0</v>
      </c>
      <c r="D170" s="26">
        <f t="shared" ref="D170:J170" si="74">SUM(D171:D174)</f>
        <v>0</v>
      </c>
      <c r="E170" s="26">
        <f t="shared" si="74"/>
        <v>0</v>
      </c>
      <c r="F170" s="22">
        <f t="shared" si="74"/>
        <v>0</v>
      </c>
      <c r="G170" s="22">
        <f t="shared" si="74"/>
        <v>0</v>
      </c>
      <c r="H170" s="22">
        <f t="shared" si="74"/>
        <v>0</v>
      </c>
      <c r="I170" s="22">
        <f t="shared" si="74"/>
        <v>0</v>
      </c>
      <c r="J170" s="22">
        <f t="shared" si="74"/>
        <v>0</v>
      </c>
      <c r="K170" s="24" t="s">
        <v>26</v>
      </c>
    </row>
    <row r="171" spans="1:11" x14ac:dyDescent="0.25">
      <c r="A171" s="8">
        <v>144</v>
      </c>
      <c r="B171" s="21" t="s">
        <v>18</v>
      </c>
      <c r="C171" s="22">
        <f>SUM(D171:J171)</f>
        <v>0</v>
      </c>
      <c r="D171" s="26">
        <v>0</v>
      </c>
      <c r="E171" s="26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4" t="s">
        <v>26</v>
      </c>
    </row>
    <row r="172" spans="1:11" x14ac:dyDescent="0.25">
      <c r="A172" s="8">
        <v>145</v>
      </c>
      <c r="B172" s="21" t="s">
        <v>19</v>
      </c>
      <c r="C172" s="22">
        <f>SUM(D172:J172)</f>
        <v>0</v>
      </c>
      <c r="D172" s="26">
        <v>0</v>
      </c>
      <c r="E172" s="26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4" t="s">
        <v>26</v>
      </c>
    </row>
    <row r="173" spans="1:11" x14ac:dyDescent="0.25">
      <c r="A173" s="8">
        <v>146</v>
      </c>
      <c r="B173" s="21" t="s">
        <v>20</v>
      </c>
      <c r="C173" s="22">
        <f>SUM(D173:J173)</f>
        <v>0</v>
      </c>
      <c r="D173" s="26">
        <v>0</v>
      </c>
      <c r="E173" s="26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4" t="s">
        <v>26</v>
      </c>
    </row>
    <row r="174" spans="1:11" x14ac:dyDescent="0.25">
      <c r="A174" s="8">
        <v>147</v>
      </c>
      <c r="B174" s="21" t="s">
        <v>21</v>
      </c>
      <c r="C174" s="22">
        <f>SUM(D174:J174)</f>
        <v>0</v>
      </c>
      <c r="D174" s="26">
        <v>0</v>
      </c>
      <c r="E174" s="26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4" t="s">
        <v>26</v>
      </c>
    </row>
    <row r="175" spans="1:11" ht="21.75" customHeight="1" x14ac:dyDescent="0.25">
      <c r="A175" s="8">
        <v>148</v>
      </c>
      <c r="B175" s="67" t="s">
        <v>66</v>
      </c>
      <c r="C175" s="67"/>
      <c r="D175" s="67"/>
      <c r="E175" s="67"/>
      <c r="F175" s="67"/>
      <c r="G175" s="67"/>
      <c r="H175" s="67"/>
      <c r="I175" s="67"/>
      <c r="J175" s="67"/>
      <c r="K175" s="67"/>
    </row>
    <row r="176" spans="1:11" ht="27" x14ac:dyDescent="0.25">
      <c r="A176" s="8">
        <v>149</v>
      </c>
      <c r="B176" s="21" t="s">
        <v>42</v>
      </c>
      <c r="C176" s="22">
        <f>SUM(C177:C180)</f>
        <v>1632.6</v>
      </c>
      <c r="D176" s="23">
        <f>SUM(D177:D180)</f>
        <v>393</v>
      </c>
      <c r="E176" s="23">
        <f>SUM(E177:E180)</f>
        <v>467</v>
      </c>
      <c r="F176" s="22">
        <f t="shared" ref="F176:J176" si="75">SUM(F177:F180)</f>
        <v>410</v>
      </c>
      <c r="G176" s="22">
        <f t="shared" si="75"/>
        <v>362.6</v>
      </c>
      <c r="H176" s="22">
        <f t="shared" si="75"/>
        <v>0</v>
      </c>
      <c r="I176" s="22">
        <f t="shared" si="75"/>
        <v>0</v>
      </c>
      <c r="J176" s="22">
        <f t="shared" si="75"/>
        <v>0</v>
      </c>
      <c r="K176" s="24" t="s">
        <v>17</v>
      </c>
    </row>
    <row r="177" spans="1:11" x14ac:dyDescent="0.25">
      <c r="A177" s="8">
        <v>150</v>
      </c>
      <c r="B177" s="21" t="s">
        <v>18</v>
      </c>
      <c r="C177" s="22">
        <f t="shared" ref="C177:J177" si="76">SUM(C183,C202)</f>
        <v>1156</v>
      </c>
      <c r="D177" s="23">
        <f t="shared" si="76"/>
        <v>271</v>
      </c>
      <c r="E177" s="23">
        <f t="shared" si="76"/>
        <v>285</v>
      </c>
      <c r="F177" s="22">
        <f t="shared" si="76"/>
        <v>300</v>
      </c>
      <c r="G177" s="22">
        <f>SUM(G183,G202)</f>
        <v>300</v>
      </c>
      <c r="H177" s="22">
        <f t="shared" si="76"/>
        <v>0</v>
      </c>
      <c r="I177" s="22">
        <f t="shared" si="76"/>
        <v>0</v>
      </c>
      <c r="J177" s="22">
        <f t="shared" si="76"/>
        <v>0</v>
      </c>
      <c r="K177" s="24" t="s">
        <v>17</v>
      </c>
    </row>
    <row r="178" spans="1:11" x14ac:dyDescent="0.25">
      <c r="A178" s="8">
        <v>151</v>
      </c>
      <c r="B178" s="21" t="s">
        <v>19</v>
      </c>
      <c r="C178" s="22">
        <f>SUM(C184,C203)</f>
        <v>0</v>
      </c>
      <c r="D178" s="23">
        <f t="shared" ref="D178:J178" si="77">SUM(D184,D203)</f>
        <v>0</v>
      </c>
      <c r="E178" s="23">
        <f t="shared" si="77"/>
        <v>0</v>
      </c>
      <c r="F178" s="22">
        <f t="shared" si="77"/>
        <v>0</v>
      </c>
      <c r="G178" s="22">
        <f t="shared" si="77"/>
        <v>0</v>
      </c>
      <c r="H178" s="22">
        <f t="shared" si="77"/>
        <v>0</v>
      </c>
      <c r="I178" s="22">
        <f t="shared" si="77"/>
        <v>0</v>
      </c>
      <c r="J178" s="22">
        <f t="shared" si="77"/>
        <v>0</v>
      </c>
      <c r="K178" s="24" t="s">
        <v>17</v>
      </c>
    </row>
    <row r="179" spans="1:11" x14ac:dyDescent="0.25">
      <c r="A179" s="8">
        <v>152</v>
      </c>
      <c r="B179" s="21" t="s">
        <v>20</v>
      </c>
      <c r="C179" s="22">
        <f t="shared" ref="C179:J179" si="78">SUM(C185,C204)</f>
        <v>476.6</v>
      </c>
      <c r="D179" s="23">
        <f t="shared" si="78"/>
        <v>122</v>
      </c>
      <c r="E179" s="23">
        <f>SUM(E185,E204)</f>
        <v>182</v>
      </c>
      <c r="F179" s="22">
        <f t="shared" si="78"/>
        <v>110</v>
      </c>
      <c r="G179" s="22">
        <f t="shared" si="78"/>
        <v>62.6</v>
      </c>
      <c r="H179" s="22">
        <f t="shared" si="78"/>
        <v>0</v>
      </c>
      <c r="I179" s="22">
        <f t="shared" si="78"/>
        <v>0</v>
      </c>
      <c r="J179" s="22">
        <f t="shared" si="78"/>
        <v>0</v>
      </c>
      <c r="K179" s="24" t="s">
        <v>17</v>
      </c>
    </row>
    <row r="180" spans="1:11" x14ac:dyDescent="0.25">
      <c r="A180" s="8">
        <v>153</v>
      </c>
      <c r="B180" s="21" t="s">
        <v>21</v>
      </c>
      <c r="C180" s="22">
        <f>SUM(C186,C205)</f>
        <v>0</v>
      </c>
      <c r="D180" s="23">
        <f t="shared" ref="D180:J180" si="79">SUM(D186,D205)</f>
        <v>0</v>
      </c>
      <c r="E180" s="23">
        <f t="shared" si="79"/>
        <v>0</v>
      </c>
      <c r="F180" s="22">
        <f t="shared" si="79"/>
        <v>0</v>
      </c>
      <c r="G180" s="22">
        <f t="shared" si="79"/>
        <v>0</v>
      </c>
      <c r="H180" s="22">
        <f t="shared" si="79"/>
        <v>0</v>
      </c>
      <c r="I180" s="22">
        <f t="shared" si="79"/>
        <v>0</v>
      </c>
      <c r="J180" s="22">
        <f t="shared" si="79"/>
        <v>0</v>
      </c>
      <c r="K180" s="24" t="s">
        <v>17</v>
      </c>
    </row>
    <row r="181" spans="1:11" x14ac:dyDescent="0.25">
      <c r="A181" s="8">
        <v>154</v>
      </c>
      <c r="B181" s="67" t="s">
        <v>27</v>
      </c>
      <c r="C181" s="67"/>
      <c r="D181" s="67"/>
      <c r="E181" s="67"/>
      <c r="F181" s="67"/>
      <c r="G181" s="67"/>
      <c r="H181" s="67"/>
      <c r="I181" s="67"/>
      <c r="J181" s="67"/>
      <c r="K181" s="67"/>
    </row>
    <row r="182" spans="1:11" ht="40.5" x14ac:dyDescent="0.25">
      <c r="A182" s="8">
        <v>155</v>
      </c>
      <c r="B182" s="21" t="s">
        <v>43</v>
      </c>
      <c r="C182" s="22">
        <f>SUM(C183:C186)</f>
        <v>547.6</v>
      </c>
      <c r="D182" s="26">
        <f>SUM(D183:D186)</f>
        <v>89</v>
      </c>
      <c r="E182" s="26">
        <f t="shared" ref="E182:J182" si="80">SUM(E183:E186)</f>
        <v>156</v>
      </c>
      <c r="F182" s="22">
        <f t="shared" si="80"/>
        <v>160</v>
      </c>
      <c r="G182" s="22">
        <f t="shared" si="80"/>
        <v>142.6</v>
      </c>
      <c r="H182" s="22">
        <f t="shared" si="80"/>
        <v>0</v>
      </c>
      <c r="I182" s="22">
        <f t="shared" si="80"/>
        <v>0</v>
      </c>
      <c r="J182" s="22">
        <f t="shared" si="80"/>
        <v>0</v>
      </c>
      <c r="K182" s="24" t="s">
        <v>17</v>
      </c>
    </row>
    <row r="183" spans="1:11" x14ac:dyDescent="0.25">
      <c r="A183" s="8">
        <v>156</v>
      </c>
      <c r="B183" s="21" t="s">
        <v>18</v>
      </c>
      <c r="C183" s="22">
        <f t="shared" ref="C183:J185" si="81">SUM(C189,C196)</f>
        <v>308</v>
      </c>
      <c r="D183" s="26">
        <f t="shared" si="81"/>
        <v>67</v>
      </c>
      <c r="E183" s="33">
        <f>SUM(E189,E196)</f>
        <v>81</v>
      </c>
      <c r="F183" s="22">
        <f t="shared" si="81"/>
        <v>80</v>
      </c>
      <c r="G183" s="22">
        <f t="shared" si="81"/>
        <v>80</v>
      </c>
      <c r="H183" s="22">
        <f t="shared" si="81"/>
        <v>0</v>
      </c>
      <c r="I183" s="22">
        <f t="shared" si="81"/>
        <v>0</v>
      </c>
      <c r="J183" s="22">
        <f t="shared" si="81"/>
        <v>0</v>
      </c>
      <c r="K183" s="24" t="s">
        <v>17</v>
      </c>
    </row>
    <row r="184" spans="1:11" x14ac:dyDescent="0.25">
      <c r="A184" s="8">
        <v>157</v>
      </c>
      <c r="B184" s="21" t="s">
        <v>19</v>
      </c>
      <c r="C184" s="22">
        <f t="shared" si="81"/>
        <v>0</v>
      </c>
      <c r="D184" s="26">
        <f t="shared" si="81"/>
        <v>0</v>
      </c>
      <c r="E184" s="30">
        <v>0</v>
      </c>
      <c r="F184" s="22">
        <f t="shared" si="81"/>
        <v>0</v>
      </c>
      <c r="G184" s="22">
        <f t="shared" si="81"/>
        <v>0</v>
      </c>
      <c r="H184" s="22">
        <f t="shared" si="81"/>
        <v>0</v>
      </c>
      <c r="I184" s="22">
        <f t="shared" si="81"/>
        <v>0</v>
      </c>
      <c r="J184" s="22">
        <f t="shared" si="81"/>
        <v>0</v>
      </c>
      <c r="K184" s="24" t="s">
        <v>17</v>
      </c>
    </row>
    <row r="185" spans="1:11" x14ac:dyDescent="0.25">
      <c r="A185" s="8">
        <v>158</v>
      </c>
      <c r="B185" s="21" t="s">
        <v>20</v>
      </c>
      <c r="C185" s="22">
        <f t="shared" si="81"/>
        <v>239.6</v>
      </c>
      <c r="D185" s="26">
        <f t="shared" si="81"/>
        <v>22</v>
      </c>
      <c r="E185" s="33">
        <f>SUM(E191,E198)</f>
        <v>75</v>
      </c>
      <c r="F185" s="22">
        <v>80</v>
      </c>
      <c r="G185" s="22">
        <f t="shared" si="81"/>
        <v>62.6</v>
      </c>
      <c r="H185" s="22">
        <f t="shared" si="81"/>
        <v>0</v>
      </c>
      <c r="I185" s="22">
        <f t="shared" si="81"/>
        <v>0</v>
      </c>
      <c r="J185" s="22">
        <f t="shared" si="81"/>
        <v>0</v>
      </c>
      <c r="K185" s="24" t="s">
        <v>17</v>
      </c>
    </row>
    <row r="186" spans="1:11" x14ac:dyDescent="0.25">
      <c r="A186" s="8">
        <v>159</v>
      </c>
      <c r="B186" s="21" t="s">
        <v>21</v>
      </c>
      <c r="C186" s="22">
        <f>SUM(C192,C199)</f>
        <v>0</v>
      </c>
      <c r="D186" s="26">
        <f t="shared" ref="D186:J186" si="82">SUM(D192,D199)</f>
        <v>0</v>
      </c>
      <c r="E186" s="33">
        <f>SUM(E192,E199)</f>
        <v>0</v>
      </c>
      <c r="F186" s="22">
        <f t="shared" si="82"/>
        <v>0</v>
      </c>
      <c r="G186" s="22">
        <f t="shared" si="82"/>
        <v>0</v>
      </c>
      <c r="H186" s="22">
        <f t="shared" si="82"/>
        <v>0</v>
      </c>
      <c r="I186" s="22">
        <f t="shared" si="82"/>
        <v>0</v>
      </c>
      <c r="J186" s="22">
        <f t="shared" si="82"/>
        <v>0</v>
      </c>
      <c r="K186" s="24" t="s">
        <v>17</v>
      </c>
    </row>
    <row r="187" spans="1:11" ht="21" customHeight="1" x14ac:dyDescent="0.25">
      <c r="A187" s="8">
        <v>160</v>
      </c>
      <c r="B187" s="67" t="s">
        <v>29</v>
      </c>
      <c r="C187" s="67"/>
      <c r="D187" s="67"/>
      <c r="E187" s="67"/>
      <c r="F187" s="67"/>
      <c r="G187" s="67"/>
      <c r="H187" s="67"/>
      <c r="I187" s="67"/>
      <c r="J187" s="67"/>
      <c r="K187" s="67"/>
    </row>
    <row r="188" spans="1:11" ht="54" x14ac:dyDescent="0.25">
      <c r="A188" s="8">
        <v>161</v>
      </c>
      <c r="B188" s="21" t="s">
        <v>44</v>
      </c>
      <c r="C188" s="22">
        <f>SUM(C189:C192)</f>
        <v>0</v>
      </c>
      <c r="D188" s="26">
        <f t="shared" ref="D188:J188" si="83">SUM(D189:D192)</f>
        <v>0</v>
      </c>
      <c r="E188" s="26">
        <f t="shared" si="83"/>
        <v>0</v>
      </c>
      <c r="F188" s="22">
        <f t="shared" si="83"/>
        <v>0</v>
      </c>
      <c r="G188" s="22">
        <f t="shared" si="83"/>
        <v>0</v>
      </c>
      <c r="H188" s="22">
        <f t="shared" si="83"/>
        <v>0</v>
      </c>
      <c r="I188" s="22">
        <f t="shared" si="83"/>
        <v>0</v>
      </c>
      <c r="J188" s="22">
        <f t="shared" si="83"/>
        <v>0</v>
      </c>
      <c r="K188" s="24" t="s">
        <v>17</v>
      </c>
    </row>
    <row r="189" spans="1:11" x14ac:dyDescent="0.25">
      <c r="A189" s="10">
        <v>162</v>
      </c>
      <c r="B189" s="21" t="s">
        <v>18</v>
      </c>
      <c r="C189" s="22">
        <f>SUM(D189:J189)</f>
        <v>0</v>
      </c>
      <c r="D189" s="26">
        <v>0</v>
      </c>
      <c r="E189" s="26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4" t="s">
        <v>17</v>
      </c>
    </row>
    <row r="190" spans="1:11" x14ac:dyDescent="0.25">
      <c r="A190" s="14">
        <v>163</v>
      </c>
      <c r="B190" s="21" t="s">
        <v>19</v>
      </c>
      <c r="C190" s="22">
        <f>SUM(D190:J190)</f>
        <v>0</v>
      </c>
      <c r="D190" s="26">
        <v>0</v>
      </c>
      <c r="E190" s="26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4" t="s">
        <v>17</v>
      </c>
    </row>
    <row r="191" spans="1:11" x14ac:dyDescent="0.25">
      <c r="A191" s="8">
        <v>164</v>
      </c>
      <c r="B191" s="21" t="s">
        <v>20</v>
      </c>
      <c r="C191" s="22">
        <f>SUM(D191:J191)</f>
        <v>0</v>
      </c>
      <c r="D191" s="26">
        <v>0</v>
      </c>
      <c r="E191" s="26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4" t="s">
        <v>17</v>
      </c>
    </row>
    <row r="192" spans="1:11" x14ac:dyDescent="0.25">
      <c r="A192" s="8">
        <v>165</v>
      </c>
      <c r="B192" s="21" t="s">
        <v>21</v>
      </c>
      <c r="C192" s="22">
        <f>SUM(D192:J192)</f>
        <v>0</v>
      </c>
      <c r="D192" s="26">
        <v>0</v>
      </c>
      <c r="E192" s="26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4" t="s">
        <v>17</v>
      </c>
    </row>
    <row r="193" spans="1:11" ht="15" customHeight="1" x14ac:dyDescent="0.25">
      <c r="A193" s="8">
        <v>166</v>
      </c>
      <c r="B193" s="67" t="s">
        <v>31</v>
      </c>
      <c r="C193" s="67"/>
      <c r="D193" s="67"/>
      <c r="E193" s="67"/>
      <c r="F193" s="67"/>
      <c r="G193" s="67"/>
      <c r="H193" s="67"/>
      <c r="I193" s="67"/>
      <c r="J193" s="67"/>
      <c r="K193" s="67"/>
    </row>
    <row r="194" spans="1:11" ht="15" customHeight="1" x14ac:dyDescent="0.25">
      <c r="A194" s="60">
        <v>167</v>
      </c>
      <c r="B194" s="62" t="s">
        <v>111</v>
      </c>
      <c r="C194" s="78">
        <f>SUM(C196:C199)</f>
        <v>547.6</v>
      </c>
      <c r="D194" s="79">
        <f>SUM(D196:D199)</f>
        <v>89</v>
      </c>
      <c r="E194" s="79">
        <f t="shared" ref="E194:J194" si="84">SUM(E196:E199)</f>
        <v>156</v>
      </c>
      <c r="F194" s="78">
        <f t="shared" si="84"/>
        <v>160</v>
      </c>
      <c r="G194" s="78">
        <f t="shared" si="84"/>
        <v>142.6</v>
      </c>
      <c r="H194" s="78">
        <f t="shared" si="84"/>
        <v>0</v>
      </c>
      <c r="I194" s="78">
        <f t="shared" si="84"/>
        <v>0</v>
      </c>
      <c r="J194" s="78">
        <f t="shared" si="84"/>
        <v>0</v>
      </c>
      <c r="K194" s="83" t="s">
        <v>99</v>
      </c>
    </row>
    <row r="195" spans="1:11" ht="165" customHeight="1" x14ac:dyDescent="0.25">
      <c r="A195" s="92"/>
      <c r="B195" s="64"/>
      <c r="C195" s="78"/>
      <c r="D195" s="79"/>
      <c r="E195" s="79"/>
      <c r="F195" s="78"/>
      <c r="G195" s="78"/>
      <c r="H195" s="78"/>
      <c r="I195" s="78"/>
      <c r="J195" s="78"/>
      <c r="K195" s="83"/>
    </row>
    <row r="196" spans="1:11" x14ac:dyDescent="0.25">
      <c r="A196" s="8">
        <v>168</v>
      </c>
      <c r="B196" s="21" t="s">
        <v>18</v>
      </c>
      <c r="C196" s="22">
        <f>SUM(D196:J196)</f>
        <v>308</v>
      </c>
      <c r="D196" s="26">
        <v>67</v>
      </c>
      <c r="E196" s="26">
        <v>81</v>
      </c>
      <c r="F196" s="22">
        <v>80</v>
      </c>
      <c r="G196" s="22">
        <v>80</v>
      </c>
      <c r="H196" s="22">
        <v>0</v>
      </c>
      <c r="I196" s="22">
        <v>0</v>
      </c>
      <c r="J196" s="22">
        <v>0</v>
      </c>
      <c r="K196" s="24" t="s">
        <v>17</v>
      </c>
    </row>
    <row r="197" spans="1:11" x14ac:dyDescent="0.25">
      <c r="A197" s="8">
        <v>169</v>
      </c>
      <c r="B197" s="21" t="s">
        <v>19</v>
      </c>
      <c r="C197" s="22">
        <f>SUM(D197:J197)</f>
        <v>0</v>
      </c>
      <c r="D197" s="26">
        <v>0</v>
      </c>
      <c r="E197" s="26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4" t="s">
        <v>17</v>
      </c>
    </row>
    <row r="198" spans="1:11" x14ac:dyDescent="0.25">
      <c r="A198" s="8">
        <v>170</v>
      </c>
      <c r="B198" s="21" t="s">
        <v>20</v>
      </c>
      <c r="C198" s="22">
        <f>SUM(D198:J198)</f>
        <v>239.6</v>
      </c>
      <c r="D198" s="26">
        <v>22</v>
      </c>
      <c r="E198" s="26">
        <v>75</v>
      </c>
      <c r="F198" s="22">
        <v>80</v>
      </c>
      <c r="G198" s="22">
        <v>62.6</v>
      </c>
      <c r="H198" s="22">
        <v>0</v>
      </c>
      <c r="I198" s="22">
        <v>0</v>
      </c>
      <c r="J198" s="22">
        <v>0</v>
      </c>
      <c r="K198" s="24" t="s">
        <v>17</v>
      </c>
    </row>
    <row r="199" spans="1:11" x14ac:dyDescent="0.25">
      <c r="A199" s="8">
        <v>171</v>
      </c>
      <c r="B199" s="21" t="s">
        <v>21</v>
      </c>
      <c r="C199" s="22">
        <f>SUM(D199:J199)</f>
        <v>0</v>
      </c>
      <c r="D199" s="26">
        <v>0</v>
      </c>
      <c r="E199" s="26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4" t="s">
        <v>17</v>
      </c>
    </row>
    <row r="200" spans="1:11" x14ac:dyDescent="0.25">
      <c r="A200" s="8">
        <v>172</v>
      </c>
      <c r="B200" s="67" t="s">
        <v>32</v>
      </c>
      <c r="C200" s="67"/>
      <c r="D200" s="67"/>
      <c r="E200" s="67"/>
      <c r="F200" s="67"/>
      <c r="G200" s="67"/>
      <c r="H200" s="67"/>
      <c r="I200" s="67"/>
      <c r="J200" s="67"/>
      <c r="K200" s="67"/>
    </row>
    <row r="201" spans="1:11" ht="40.5" x14ac:dyDescent="0.25">
      <c r="A201" s="8">
        <v>173</v>
      </c>
      <c r="B201" s="21" t="s">
        <v>45</v>
      </c>
      <c r="C201" s="22">
        <f>SUM(C202:C205)</f>
        <v>1085</v>
      </c>
      <c r="D201" s="26">
        <f t="shared" ref="D201:J201" si="85">SUM(D202:D205)</f>
        <v>304</v>
      </c>
      <c r="E201" s="26">
        <f t="shared" si="85"/>
        <v>311</v>
      </c>
      <c r="F201" s="22">
        <f t="shared" si="85"/>
        <v>250</v>
      </c>
      <c r="G201" s="22">
        <f t="shared" si="85"/>
        <v>220</v>
      </c>
      <c r="H201" s="22">
        <f t="shared" si="85"/>
        <v>0</v>
      </c>
      <c r="I201" s="22">
        <f t="shared" si="85"/>
        <v>0</v>
      </c>
      <c r="J201" s="22">
        <f t="shared" si="85"/>
        <v>0</v>
      </c>
      <c r="K201" s="24" t="s">
        <v>17</v>
      </c>
    </row>
    <row r="202" spans="1:11" x14ac:dyDescent="0.25">
      <c r="A202" s="8">
        <v>174</v>
      </c>
      <c r="B202" s="21" t="s">
        <v>18</v>
      </c>
      <c r="C202" s="22">
        <f>SUM(D202:J202)</f>
        <v>848</v>
      </c>
      <c r="D202" s="26">
        <f>SUM(D207,D212,D217,D222)</f>
        <v>204</v>
      </c>
      <c r="E202" s="26">
        <f t="shared" ref="E202:G202" si="86">SUM(E207,E212,E217,E222)</f>
        <v>204</v>
      </c>
      <c r="F202" s="22">
        <f t="shared" si="86"/>
        <v>220</v>
      </c>
      <c r="G202" s="22">
        <f t="shared" si="86"/>
        <v>220</v>
      </c>
      <c r="H202" s="22">
        <v>0</v>
      </c>
      <c r="I202" s="22">
        <v>0</v>
      </c>
      <c r="J202" s="22">
        <v>0</v>
      </c>
      <c r="K202" s="24" t="s">
        <v>17</v>
      </c>
    </row>
    <row r="203" spans="1:11" x14ac:dyDescent="0.25">
      <c r="A203" s="8">
        <v>175</v>
      </c>
      <c r="B203" s="21" t="s">
        <v>19</v>
      </c>
      <c r="C203" s="22">
        <f>SUM(C208,C213,C218,C223)</f>
        <v>0</v>
      </c>
      <c r="D203" s="26">
        <f t="shared" ref="D203:J203" si="87">SUM(D208,D213,D218,D223)</f>
        <v>0</v>
      </c>
      <c r="E203" s="26">
        <f t="shared" si="87"/>
        <v>0</v>
      </c>
      <c r="F203" s="22">
        <f t="shared" si="87"/>
        <v>0</v>
      </c>
      <c r="G203" s="22">
        <f t="shared" si="87"/>
        <v>0</v>
      </c>
      <c r="H203" s="22">
        <f t="shared" si="87"/>
        <v>0</v>
      </c>
      <c r="I203" s="22">
        <f t="shared" si="87"/>
        <v>0</v>
      </c>
      <c r="J203" s="22">
        <f t="shared" si="87"/>
        <v>0</v>
      </c>
      <c r="K203" s="24" t="s">
        <v>17</v>
      </c>
    </row>
    <row r="204" spans="1:11" x14ac:dyDescent="0.25">
      <c r="A204" s="8">
        <v>176</v>
      </c>
      <c r="B204" s="21" t="s">
        <v>20</v>
      </c>
      <c r="C204" s="22">
        <f>SUM(D204:J204)</f>
        <v>237</v>
      </c>
      <c r="D204" s="26">
        <f t="shared" ref="D204:J204" si="88">SUM(D209,D214,D219,D224)</f>
        <v>100</v>
      </c>
      <c r="E204" s="26">
        <f>SUM(E209,E214,E219,E224)</f>
        <v>107</v>
      </c>
      <c r="F204" s="22">
        <f t="shared" si="88"/>
        <v>30</v>
      </c>
      <c r="G204" s="22">
        <f t="shared" si="88"/>
        <v>0</v>
      </c>
      <c r="H204" s="22">
        <f t="shared" si="88"/>
        <v>0</v>
      </c>
      <c r="I204" s="22">
        <f t="shared" si="88"/>
        <v>0</v>
      </c>
      <c r="J204" s="22">
        <f t="shared" si="88"/>
        <v>0</v>
      </c>
      <c r="K204" s="24" t="s">
        <v>17</v>
      </c>
    </row>
    <row r="205" spans="1:11" x14ac:dyDescent="0.25">
      <c r="A205" s="8">
        <v>177</v>
      </c>
      <c r="B205" s="21" t="s">
        <v>21</v>
      </c>
      <c r="C205" s="22">
        <f>SUM(C210,C215,C220,C225)</f>
        <v>0</v>
      </c>
      <c r="D205" s="26">
        <f t="shared" ref="D205:J205" si="89">SUM(D210,D215,D220,D225)</f>
        <v>0</v>
      </c>
      <c r="E205" s="26">
        <f t="shared" si="89"/>
        <v>0</v>
      </c>
      <c r="F205" s="22">
        <f t="shared" si="89"/>
        <v>0</v>
      </c>
      <c r="G205" s="22">
        <f t="shared" si="89"/>
        <v>0</v>
      </c>
      <c r="H205" s="22">
        <f t="shared" si="89"/>
        <v>0</v>
      </c>
      <c r="I205" s="22">
        <f t="shared" si="89"/>
        <v>0</v>
      </c>
      <c r="J205" s="22">
        <f t="shared" si="89"/>
        <v>0</v>
      </c>
      <c r="K205" s="24" t="s">
        <v>17</v>
      </c>
    </row>
    <row r="206" spans="1:11" ht="163.5" customHeight="1" x14ac:dyDescent="0.25">
      <c r="A206" s="8">
        <v>178</v>
      </c>
      <c r="B206" s="37" t="s">
        <v>88</v>
      </c>
      <c r="C206" s="22">
        <f>SUM(C207:C210)</f>
        <v>69</v>
      </c>
      <c r="D206" s="26">
        <f t="shared" ref="D206:J206" si="90">SUM(D207:D210)</f>
        <v>15</v>
      </c>
      <c r="E206" s="26">
        <f t="shared" si="90"/>
        <v>15</v>
      </c>
      <c r="F206" s="22">
        <f t="shared" si="90"/>
        <v>19.5</v>
      </c>
      <c r="G206" s="22">
        <f t="shared" si="90"/>
        <v>19.5</v>
      </c>
      <c r="H206" s="22">
        <f t="shared" si="90"/>
        <v>0</v>
      </c>
      <c r="I206" s="22">
        <f t="shared" si="90"/>
        <v>0</v>
      </c>
      <c r="J206" s="22">
        <f t="shared" si="90"/>
        <v>0</v>
      </c>
      <c r="K206" s="39" t="s">
        <v>100</v>
      </c>
    </row>
    <row r="207" spans="1:11" x14ac:dyDescent="0.25">
      <c r="A207" s="8">
        <v>179</v>
      </c>
      <c r="B207" s="21" t="s">
        <v>18</v>
      </c>
      <c r="C207" s="22">
        <f>SUM(D207:J207)</f>
        <v>69</v>
      </c>
      <c r="D207" s="26">
        <v>15</v>
      </c>
      <c r="E207" s="26">
        <v>15</v>
      </c>
      <c r="F207" s="22">
        <v>19.5</v>
      </c>
      <c r="G207" s="22">
        <v>19.5</v>
      </c>
      <c r="H207" s="22">
        <v>0</v>
      </c>
      <c r="I207" s="22">
        <v>0</v>
      </c>
      <c r="J207" s="22">
        <v>0</v>
      </c>
      <c r="K207" s="24" t="s">
        <v>17</v>
      </c>
    </row>
    <row r="208" spans="1:11" x14ac:dyDescent="0.25">
      <c r="A208" s="8">
        <v>180</v>
      </c>
      <c r="B208" s="21" t="s">
        <v>19</v>
      </c>
      <c r="C208" s="22">
        <f>SUM(D208:J208)</f>
        <v>0</v>
      </c>
      <c r="D208" s="26">
        <v>0</v>
      </c>
      <c r="E208" s="26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4" t="s">
        <v>17</v>
      </c>
    </row>
    <row r="209" spans="1:11" x14ac:dyDescent="0.25">
      <c r="A209" s="8">
        <v>181</v>
      </c>
      <c r="B209" s="21" t="s">
        <v>20</v>
      </c>
      <c r="C209" s="22">
        <f>SUM(D209:J209)</f>
        <v>0</v>
      </c>
      <c r="D209" s="26">
        <v>0</v>
      </c>
      <c r="E209" s="26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4" t="s">
        <v>17</v>
      </c>
    </row>
    <row r="210" spans="1:11" x14ac:dyDescent="0.25">
      <c r="A210" s="8">
        <v>182</v>
      </c>
      <c r="B210" s="21" t="s">
        <v>21</v>
      </c>
      <c r="C210" s="22">
        <f>SUM(D210:J210)</f>
        <v>0</v>
      </c>
      <c r="D210" s="26">
        <v>0</v>
      </c>
      <c r="E210" s="26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4" t="s">
        <v>17</v>
      </c>
    </row>
    <row r="211" spans="1:11" ht="99.75" customHeight="1" x14ac:dyDescent="0.25">
      <c r="A211" s="8">
        <v>183</v>
      </c>
      <c r="B211" s="37" t="s">
        <v>89</v>
      </c>
      <c r="C211" s="22">
        <f>SUM(C212:C215)</f>
        <v>363</v>
      </c>
      <c r="D211" s="26">
        <f t="shared" ref="D211:J211" si="91">SUM(D212:D215)</f>
        <v>90</v>
      </c>
      <c r="E211" s="26">
        <f t="shared" si="91"/>
        <v>123</v>
      </c>
      <c r="F211" s="22">
        <f t="shared" si="91"/>
        <v>75</v>
      </c>
      <c r="G211" s="22">
        <f t="shared" si="91"/>
        <v>75</v>
      </c>
      <c r="H211" s="22">
        <f t="shared" si="91"/>
        <v>0</v>
      </c>
      <c r="I211" s="22">
        <f t="shared" si="91"/>
        <v>0</v>
      </c>
      <c r="J211" s="22">
        <f t="shared" si="91"/>
        <v>0</v>
      </c>
      <c r="K211" s="50" t="s">
        <v>101</v>
      </c>
    </row>
    <row r="212" spans="1:11" x14ac:dyDescent="0.25">
      <c r="A212" s="8">
        <v>184</v>
      </c>
      <c r="B212" s="21" t="s">
        <v>18</v>
      </c>
      <c r="C212" s="22">
        <f>SUM(D212:J212)</f>
        <v>270</v>
      </c>
      <c r="D212" s="26">
        <v>60</v>
      </c>
      <c r="E212" s="26">
        <v>60</v>
      </c>
      <c r="F212" s="22">
        <v>75</v>
      </c>
      <c r="G212" s="22">
        <v>75</v>
      </c>
      <c r="H212" s="22">
        <v>0</v>
      </c>
      <c r="I212" s="22">
        <v>0</v>
      </c>
      <c r="J212" s="22">
        <v>0</v>
      </c>
      <c r="K212" s="24" t="s">
        <v>17</v>
      </c>
    </row>
    <row r="213" spans="1:11" x14ac:dyDescent="0.25">
      <c r="A213" s="8">
        <v>185</v>
      </c>
      <c r="B213" s="21" t="s">
        <v>19</v>
      </c>
      <c r="C213" s="22">
        <f>SUM(D213:J213)</f>
        <v>0</v>
      </c>
      <c r="D213" s="26">
        <v>0</v>
      </c>
      <c r="E213" s="26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4" t="s">
        <v>17</v>
      </c>
    </row>
    <row r="214" spans="1:11" x14ac:dyDescent="0.25">
      <c r="A214" s="8">
        <v>186</v>
      </c>
      <c r="B214" s="21" t="s">
        <v>20</v>
      </c>
      <c r="C214" s="22">
        <f>SUM(D214:J214)</f>
        <v>93</v>
      </c>
      <c r="D214" s="26">
        <v>30</v>
      </c>
      <c r="E214" s="26">
        <v>63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4" t="s">
        <v>17</v>
      </c>
    </row>
    <row r="215" spans="1:11" x14ac:dyDescent="0.25">
      <c r="A215" s="8">
        <v>187</v>
      </c>
      <c r="B215" s="21" t="s">
        <v>21</v>
      </c>
      <c r="C215" s="22">
        <f>SUM(D215:J215)</f>
        <v>0</v>
      </c>
      <c r="D215" s="26">
        <v>0</v>
      </c>
      <c r="E215" s="26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4" t="s">
        <v>17</v>
      </c>
    </row>
    <row r="216" spans="1:11" ht="104.25" customHeight="1" x14ac:dyDescent="0.25">
      <c r="A216" s="8">
        <v>188</v>
      </c>
      <c r="B216" s="38" t="s">
        <v>90</v>
      </c>
      <c r="C216" s="22">
        <f>SUM(C217:C220)</f>
        <v>395</v>
      </c>
      <c r="D216" s="26">
        <f t="shared" ref="D216:J216" si="92">SUM(D217:D220)</f>
        <v>123</v>
      </c>
      <c r="E216" s="26">
        <f t="shared" si="92"/>
        <v>82</v>
      </c>
      <c r="F216" s="22">
        <f t="shared" si="92"/>
        <v>95</v>
      </c>
      <c r="G216" s="22">
        <f t="shared" si="92"/>
        <v>95</v>
      </c>
      <c r="H216" s="22">
        <f t="shared" si="92"/>
        <v>0</v>
      </c>
      <c r="I216" s="22">
        <f t="shared" si="92"/>
        <v>0</v>
      </c>
      <c r="J216" s="22">
        <f t="shared" si="92"/>
        <v>0</v>
      </c>
      <c r="K216" s="50" t="s">
        <v>102</v>
      </c>
    </row>
    <row r="217" spans="1:11" x14ac:dyDescent="0.25">
      <c r="A217" s="8">
        <v>189</v>
      </c>
      <c r="B217" s="21" t="s">
        <v>18</v>
      </c>
      <c r="C217" s="22">
        <f>SUM(D217:J217)</f>
        <v>360</v>
      </c>
      <c r="D217" s="26">
        <v>93</v>
      </c>
      <c r="E217" s="33">
        <v>77</v>
      </c>
      <c r="F217" s="22">
        <v>95</v>
      </c>
      <c r="G217" s="22">
        <v>95</v>
      </c>
      <c r="H217" s="22">
        <v>0</v>
      </c>
      <c r="I217" s="22">
        <v>0</v>
      </c>
      <c r="J217" s="22">
        <v>0</v>
      </c>
      <c r="K217" s="24" t="s">
        <v>17</v>
      </c>
    </row>
    <row r="218" spans="1:11" x14ac:dyDescent="0.25">
      <c r="A218" s="8">
        <v>190</v>
      </c>
      <c r="B218" s="21" t="s">
        <v>19</v>
      </c>
      <c r="C218" s="22">
        <f>SUM(D218:J218)</f>
        <v>0</v>
      </c>
      <c r="D218" s="26">
        <v>0</v>
      </c>
      <c r="E218" s="30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4" t="s">
        <v>17</v>
      </c>
    </row>
    <row r="219" spans="1:11" x14ac:dyDescent="0.25">
      <c r="A219" s="8">
        <v>191</v>
      </c>
      <c r="B219" s="21" t="s">
        <v>20</v>
      </c>
      <c r="C219" s="22">
        <f>SUM(D219:J219)</f>
        <v>35</v>
      </c>
      <c r="D219" s="26">
        <v>30</v>
      </c>
      <c r="E219" s="33">
        <v>5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4" t="s">
        <v>17</v>
      </c>
    </row>
    <row r="220" spans="1:11" x14ac:dyDescent="0.25">
      <c r="A220" s="8">
        <v>192</v>
      </c>
      <c r="B220" s="21" t="s">
        <v>21</v>
      </c>
      <c r="C220" s="22">
        <f>SUM(D220:J220)</f>
        <v>0</v>
      </c>
      <c r="D220" s="26">
        <v>0</v>
      </c>
      <c r="E220" s="30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4" t="s">
        <v>17</v>
      </c>
    </row>
    <row r="221" spans="1:11" ht="82.5" customHeight="1" x14ac:dyDescent="0.25">
      <c r="A221" s="8">
        <v>193</v>
      </c>
      <c r="B221" s="37" t="s">
        <v>91</v>
      </c>
      <c r="C221" s="22">
        <f>SUM(C222:C225)</f>
        <v>258</v>
      </c>
      <c r="D221" s="26">
        <f t="shared" ref="D221:J221" si="93">SUM(D222:D225)</f>
        <v>76</v>
      </c>
      <c r="E221" s="26">
        <f t="shared" si="93"/>
        <v>91</v>
      </c>
      <c r="F221" s="22">
        <f t="shared" si="93"/>
        <v>60.5</v>
      </c>
      <c r="G221" s="22">
        <f t="shared" si="93"/>
        <v>30.5</v>
      </c>
      <c r="H221" s="22">
        <f t="shared" si="93"/>
        <v>0</v>
      </c>
      <c r="I221" s="22">
        <f t="shared" si="93"/>
        <v>0</v>
      </c>
      <c r="J221" s="22">
        <f t="shared" si="93"/>
        <v>0</v>
      </c>
      <c r="K221" s="39" t="s">
        <v>102</v>
      </c>
    </row>
    <row r="222" spans="1:11" x14ac:dyDescent="0.25">
      <c r="A222" s="8">
        <v>194</v>
      </c>
      <c r="B222" s="21" t="s">
        <v>18</v>
      </c>
      <c r="C222" s="22">
        <f>SUM(D222:J222)</f>
        <v>149</v>
      </c>
      <c r="D222" s="26">
        <v>36</v>
      </c>
      <c r="E222" s="33">
        <v>52</v>
      </c>
      <c r="F222" s="22">
        <v>30.5</v>
      </c>
      <c r="G222" s="22">
        <v>30.5</v>
      </c>
      <c r="H222" s="22">
        <v>0</v>
      </c>
      <c r="I222" s="22">
        <v>0</v>
      </c>
      <c r="J222" s="22">
        <v>0</v>
      </c>
      <c r="K222" s="24" t="s">
        <v>17</v>
      </c>
    </row>
    <row r="223" spans="1:11" x14ac:dyDescent="0.25">
      <c r="A223" s="8">
        <v>195</v>
      </c>
      <c r="B223" s="21" t="s">
        <v>19</v>
      </c>
      <c r="C223" s="22">
        <f>SUM(D223:J223)</f>
        <v>0</v>
      </c>
      <c r="D223" s="26">
        <v>0</v>
      </c>
      <c r="E223" s="30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4" t="s">
        <v>17</v>
      </c>
    </row>
    <row r="224" spans="1:11" x14ac:dyDescent="0.25">
      <c r="A224" s="8">
        <v>196</v>
      </c>
      <c r="B224" s="21" t="s">
        <v>20</v>
      </c>
      <c r="C224" s="22">
        <f>SUM(D224:J224)</f>
        <v>109</v>
      </c>
      <c r="D224" s="26">
        <v>40</v>
      </c>
      <c r="E224" s="33">
        <v>39</v>
      </c>
      <c r="F224" s="22">
        <v>30</v>
      </c>
      <c r="G224" s="22">
        <v>0</v>
      </c>
      <c r="H224" s="22">
        <v>0</v>
      </c>
      <c r="I224" s="22">
        <v>0</v>
      </c>
      <c r="J224" s="22">
        <v>0</v>
      </c>
      <c r="K224" s="24" t="s">
        <v>17</v>
      </c>
    </row>
    <row r="225" spans="1:11" x14ac:dyDescent="0.25">
      <c r="A225" s="8">
        <v>197</v>
      </c>
      <c r="B225" s="21" t="s">
        <v>21</v>
      </c>
      <c r="C225" s="22">
        <f>SUM(D225:J225)</f>
        <v>0</v>
      </c>
      <c r="D225" s="26">
        <v>0</v>
      </c>
      <c r="E225" s="30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4" t="s">
        <v>17</v>
      </c>
    </row>
    <row r="226" spans="1:11" ht="22.5" customHeight="1" x14ac:dyDescent="0.25">
      <c r="A226" s="8">
        <v>198</v>
      </c>
      <c r="B226" s="67" t="s">
        <v>67</v>
      </c>
      <c r="C226" s="67"/>
      <c r="D226" s="67"/>
      <c r="E226" s="67"/>
      <c r="F226" s="67"/>
      <c r="G226" s="67"/>
      <c r="H226" s="67"/>
      <c r="I226" s="67"/>
      <c r="J226" s="67"/>
      <c r="K226" s="67"/>
    </row>
    <row r="227" spans="1:11" ht="27" x14ac:dyDescent="0.25">
      <c r="A227" s="8">
        <v>199</v>
      </c>
      <c r="B227" s="21" t="s">
        <v>46</v>
      </c>
      <c r="C227" s="22">
        <f>SUM(C228)</f>
        <v>5100</v>
      </c>
      <c r="D227" s="26">
        <f t="shared" ref="D227:J227" si="94">SUM(D228)</f>
        <v>1200</v>
      </c>
      <c r="E227" s="26">
        <f t="shared" si="94"/>
        <v>1300</v>
      </c>
      <c r="F227" s="22">
        <f t="shared" si="94"/>
        <v>1300</v>
      </c>
      <c r="G227" s="22">
        <f t="shared" si="94"/>
        <v>1300</v>
      </c>
      <c r="H227" s="22">
        <f t="shared" si="94"/>
        <v>0</v>
      </c>
      <c r="I227" s="22">
        <f t="shared" si="94"/>
        <v>0</v>
      </c>
      <c r="J227" s="22">
        <f t="shared" si="94"/>
        <v>0</v>
      </c>
      <c r="K227" s="24" t="s">
        <v>17</v>
      </c>
    </row>
    <row r="228" spans="1:11" x14ac:dyDescent="0.25">
      <c r="A228" s="8">
        <v>200</v>
      </c>
      <c r="B228" s="21" t="s">
        <v>18</v>
      </c>
      <c r="C228" s="22">
        <f>SUM(C231,C239)</f>
        <v>5100</v>
      </c>
      <c r="D228" s="26">
        <f t="shared" ref="D228:J228" si="95">SUM(D231,D239)</f>
        <v>1200</v>
      </c>
      <c r="E228" s="26">
        <f t="shared" si="95"/>
        <v>1300</v>
      </c>
      <c r="F228" s="22">
        <f t="shared" si="95"/>
        <v>1300</v>
      </c>
      <c r="G228" s="22">
        <f t="shared" si="95"/>
        <v>1300</v>
      </c>
      <c r="H228" s="22">
        <f t="shared" si="95"/>
        <v>0</v>
      </c>
      <c r="I228" s="22">
        <f t="shared" si="95"/>
        <v>0</v>
      </c>
      <c r="J228" s="22">
        <f t="shared" si="95"/>
        <v>0</v>
      </c>
      <c r="K228" s="24" t="s">
        <v>17</v>
      </c>
    </row>
    <row r="229" spans="1:11" x14ac:dyDescent="0.25">
      <c r="A229" s="8">
        <v>201</v>
      </c>
      <c r="B229" s="67" t="s">
        <v>27</v>
      </c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1:11" ht="40.5" x14ac:dyDescent="0.25">
      <c r="A230" s="8">
        <v>202</v>
      </c>
      <c r="B230" s="21" t="s">
        <v>47</v>
      </c>
      <c r="C230" s="22">
        <f>SUM(C231)</f>
        <v>0</v>
      </c>
      <c r="D230" s="26">
        <f t="shared" ref="D230:J230" si="96">SUM(D231)</f>
        <v>0</v>
      </c>
      <c r="E230" s="26">
        <f t="shared" si="96"/>
        <v>0</v>
      </c>
      <c r="F230" s="22">
        <f t="shared" si="96"/>
        <v>0</v>
      </c>
      <c r="G230" s="22">
        <f t="shared" si="96"/>
        <v>0</v>
      </c>
      <c r="H230" s="22">
        <f t="shared" si="96"/>
        <v>0</v>
      </c>
      <c r="I230" s="22">
        <f t="shared" si="96"/>
        <v>0</v>
      </c>
      <c r="J230" s="26">
        <f t="shared" si="96"/>
        <v>0</v>
      </c>
      <c r="K230" s="24" t="s">
        <v>17</v>
      </c>
    </row>
    <row r="231" spans="1:11" x14ac:dyDescent="0.25">
      <c r="A231" s="8">
        <v>203</v>
      </c>
      <c r="B231" s="21" t="s">
        <v>18</v>
      </c>
      <c r="C231" s="22">
        <f>SUM(C234,C236)</f>
        <v>0</v>
      </c>
      <c r="D231" s="26">
        <f t="shared" ref="D231:J231" si="97">SUM(D234,D236)</f>
        <v>0</v>
      </c>
      <c r="E231" s="26">
        <f t="shared" si="97"/>
        <v>0</v>
      </c>
      <c r="F231" s="22">
        <f t="shared" si="97"/>
        <v>0</v>
      </c>
      <c r="G231" s="22">
        <f t="shared" si="97"/>
        <v>0</v>
      </c>
      <c r="H231" s="22">
        <f t="shared" si="97"/>
        <v>0</v>
      </c>
      <c r="I231" s="22">
        <f t="shared" si="97"/>
        <v>0</v>
      </c>
      <c r="J231" s="26">
        <f t="shared" si="97"/>
        <v>0</v>
      </c>
      <c r="K231" s="24" t="s">
        <v>17</v>
      </c>
    </row>
    <row r="232" spans="1:11" ht="22.5" customHeight="1" x14ac:dyDescent="0.25">
      <c r="A232" s="8">
        <v>204</v>
      </c>
      <c r="B232" s="67" t="s">
        <v>29</v>
      </c>
      <c r="C232" s="67"/>
      <c r="D232" s="67"/>
      <c r="E232" s="67"/>
      <c r="F232" s="67"/>
      <c r="G232" s="67"/>
      <c r="H232" s="67"/>
      <c r="I232" s="67"/>
      <c r="J232" s="67"/>
      <c r="K232" s="67"/>
    </row>
    <row r="233" spans="1:11" ht="54" x14ac:dyDescent="0.25">
      <c r="A233" s="8">
        <v>205</v>
      </c>
      <c r="B233" s="21" t="s">
        <v>44</v>
      </c>
      <c r="C233" s="22">
        <f>SUM(C234)</f>
        <v>0</v>
      </c>
      <c r="D233" s="26">
        <f t="shared" ref="D233:J233" si="98">SUM(D234)</f>
        <v>0</v>
      </c>
      <c r="E233" s="26">
        <f t="shared" si="98"/>
        <v>0</v>
      </c>
      <c r="F233" s="22">
        <f t="shared" si="98"/>
        <v>0</v>
      </c>
      <c r="G233" s="40">
        <f t="shared" si="98"/>
        <v>0</v>
      </c>
      <c r="H233" s="40">
        <f t="shared" si="98"/>
        <v>0</v>
      </c>
      <c r="I233" s="40">
        <f t="shared" si="98"/>
        <v>0</v>
      </c>
      <c r="J233" s="40">
        <f t="shared" si="98"/>
        <v>0</v>
      </c>
      <c r="K233" s="24" t="s">
        <v>17</v>
      </c>
    </row>
    <row r="234" spans="1:11" x14ac:dyDescent="0.25">
      <c r="A234" s="8">
        <v>206</v>
      </c>
      <c r="B234" s="21" t="s">
        <v>18</v>
      </c>
      <c r="C234" s="22">
        <f>SUM(D234:J234)</f>
        <v>0</v>
      </c>
      <c r="D234" s="26">
        <v>0</v>
      </c>
      <c r="E234" s="26">
        <v>0</v>
      </c>
      <c r="F234" s="22">
        <v>0</v>
      </c>
      <c r="G234" s="40">
        <v>0</v>
      </c>
      <c r="H234" s="40">
        <v>0</v>
      </c>
      <c r="I234" s="40">
        <v>0</v>
      </c>
      <c r="J234" s="40">
        <v>0</v>
      </c>
      <c r="K234" s="24" t="s">
        <v>17</v>
      </c>
    </row>
    <row r="235" spans="1:11" ht="21" customHeight="1" x14ac:dyDescent="0.25">
      <c r="A235" s="8">
        <v>207</v>
      </c>
      <c r="B235" s="67" t="s">
        <v>31</v>
      </c>
      <c r="C235" s="67"/>
      <c r="D235" s="67"/>
      <c r="E235" s="67"/>
      <c r="F235" s="67"/>
      <c r="G235" s="67"/>
      <c r="H235" s="67"/>
      <c r="I235" s="67"/>
      <c r="J235" s="67"/>
      <c r="K235" s="67"/>
    </row>
    <row r="236" spans="1:11" x14ac:dyDescent="0.25">
      <c r="A236" s="8">
        <v>208</v>
      </c>
      <c r="B236" s="21" t="s">
        <v>18</v>
      </c>
      <c r="C236" s="22">
        <f>SUM(D236:J236)</f>
        <v>0</v>
      </c>
      <c r="D236" s="26">
        <v>0</v>
      </c>
      <c r="E236" s="26">
        <v>0</v>
      </c>
      <c r="F236" s="26">
        <v>0</v>
      </c>
      <c r="G236" s="22">
        <v>0</v>
      </c>
      <c r="H236" s="26">
        <v>0</v>
      </c>
      <c r="I236" s="26">
        <v>0</v>
      </c>
      <c r="J236" s="26">
        <v>0</v>
      </c>
      <c r="K236" s="24" t="s">
        <v>17</v>
      </c>
    </row>
    <row r="237" spans="1:11" x14ac:dyDescent="0.25">
      <c r="A237" s="11">
        <v>209</v>
      </c>
      <c r="B237" s="67" t="s">
        <v>32</v>
      </c>
      <c r="C237" s="67"/>
      <c r="D237" s="67"/>
      <c r="E237" s="67"/>
      <c r="F237" s="67"/>
      <c r="G237" s="67"/>
      <c r="H237" s="67"/>
      <c r="I237" s="67"/>
      <c r="J237" s="67"/>
      <c r="K237" s="67"/>
    </row>
    <row r="238" spans="1:11" ht="40.5" x14ac:dyDescent="0.25">
      <c r="A238" s="8">
        <v>210</v>
      </c>
      <c r="B238" s="21" t="s">
        <v>48</v>
      </c>
      <c r="C238" s="22">
        <f>SUM(C239)</f>
        <v>5100</v>
      </c>
      <c r="D238" s="26">
        <f t="shared" ref="D238:J238" si="99">SUM(D239)</f>
        <v>1200</v>
      </c>
      <c r="E238" s="49">
        <f t="shared" si="99"/>
        <v>1300</v>
      </c>
      <c r="F238" s="40">
        <f t="shared" si="99"/>
        <v>1300</v>
      </c>
      <c r="G238" s="40">
        <f t="shared" si="99"/>
        <v>1300</v>
      </c>
      <c r="H238" s="40">
        <f t="shared" si="99"/>
        <v>0</v>
      </c>
      <c r="I238" s="40">
        <f t="shared" si="99"/>
        <v>0</v>
      </c>
      <c r="J238" s="40">
        <f t="shared" si="99"/>
        <v>0</v>
      </c>
      <c r="K238" s="24" t="s">
        <v>17</v>
      </c>
    </row>
    <row r="239" spans="1:11" x14ac:dyDescent="0.25">
      <c r="A239" s="8">
        <v>211</v>
      </c>
      <c r="B239" s="21" t="s">
        <v>18</v>
      </c>
      <c r="C239" s="22">
        <f>SUM(D239:J239)</f>
        <v>5100</v>
      </c>
      <c r="D239" s="26">
        <f>SUM(D242,D248,D251)</f>
        <v>1200</v>
      </c>
      <c r="E239" s="26">
        <f>SUM(E242,E248,E251)</f>
        <v>1300</v>
      </c>
      <c r="F239" s="40">
        <f t="shared" ref="F239:J239" si="100">SUM(F242,F248,F251)</f>
        <v>1300</v>
      </c>
      <c r="G239" s="40">
        <f t="shared" si="100"/>
        <v>1300</v>
      </c>
      <c r="H239" s="40">
        <f t="shared" si="100"/>
        <v>0</v>
      </c>
      <c r="I239" s="40">
        <f t="shared" si="100"/>
        <v>0</v>
      </c>
      <c r="J239" s="40">
        <f t="shared" si="100"/>
        <v>0</v>
      </c>
      <c r="K239" s="24" t="s">
        <v>17</v>
      </c>
    </row>
    <row r="240" spans="1:11" x14ac:dyDescent="0.25">
      <c r="A240" s="60">
        <v>212</v>
      </c>
      <c r="B240" s="62" t="s">
        <v>92</v>
      </c>
      <c r="C240" s="78">
        <f>SUM(C242:C245)</f>
        <v>600</v>
      </c>
      <c r="D240" s="79">
        <f t="shared" ref="D240:J240" si="101">SUM(D242:D245)</f>
        <v>150</v>
      </c>
      <c r="E240" s="79">
        <f t="shared" si="101"/>
        <v>150</v>
      </c>
      <c r="F240" s="72">
        <f t="shared" si="101"/>
        <v>150</v>
      </c>
      <c r="G240" s="72">
        <f t="shared" si="101"/>
        <v>150</v>
      </c>
      <c r="H240" s="72">
        <f t="shared" si="101"/>
        <v>0</v>
      </c>
      <c r="I240" s="72">
        <f t="shared" si="101"/>
        <v>0</v>
      </c>
      <c r="J240" s="72">
        <f t="shared" si="101"/>
        <v>0</v>
      </c>
      <c r="K240" s="83" t="s">
        <v>103</v>
      </c>
    </row>
    <row r="241" spans="1:11" ht="170.25" customHeight="1" x14ac:dyDescent="0.25">
      <c r="A241" s="92"/>
      <c r="B241" s="64"/>
      <c r="C241" s="78"/>
      <c r="D241" s="79"/>
      <c r="E241" s="79"/>
      <c r="F241" s="72"/>
      <c r="G241" s="72"/>
      <c r="H241" s="72"/>
      <c r="I241" s="72"/>
      <c r="J241" s="72"/>
      <c r="K241" s="83"/>
    </row>
    <row r="242" spans="1:11" x14ac:dyDescent="0.25">
      <c r="A242" s="8">
        <v>213</v>
      </c>
      <c r="B242" s="21" t="s">
        <v>18</v>
      </c>
      <c r="C242" s="22">
        <f>SUM(D242:J242)</f>
        <v>600</v>
      </c>
      <c r="D242" s="26">
        <v>150</v>
      </c>
      <c r="E242" s="26">
        <v>150</v>
      </c>
      <c r="F242" s="40">
        <v>150</v>
      </c>
      <c r="G242" s="40">
        <v>150</v>
      </c>
      <c r="H242" s="40">
        <v>0</v>
      </c>
      <c r="I242" s="40">
        <v>0</v>
      </c>
      <c r="J242" s="40">
        <v>0</v>
      </c>
      <c r="K242" s="24" t="s">
        <v>17</v>
      </c>
    </row>
    <row r="243" spans="1:11" x14ac:dyDescent="0.25">
      <c r="A243" s="8">
        <v>214</v>
      </c>
      <c r="B243" s="21" t="s">
        <v>19</v>
      </c>
      <c r="C243" s="22">
        <f>SUM(D243:J243)</f>
        <v>0</v>
      </c>
      <c r="D243" s="26">
        <v>0</v>
      </c>
      <c r="E243" s="26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24" t="s">
        <v>17</v>
      </c>
    </row>
    <row r="244" spans="1:11" x14ac:dyDescent="0.25">
      <c r="A244" s="11">
        <v>215</v>
      </c>
      <c r="B244" s="21" t="s">
        <v>20</v>
      </c>
      <c r="C244" s="22">
        <f>SUM(D244:J244)</f>
        <v>0</v>
      </c>
      <c r="D244" s="26">
        <v>0</v>
      </c>
      <c r="E244" s="26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24" t="s">
        <v>17</v>
      </c>
    </row>
    <row r="245" spans="1:11" ht="27" customHeight="1" x14ac:dyDescent="0.25">
      <c r="A245" s="8">
        <v>216</v>
      </c>
      <c r="B245" s="21" t="s">
        <v>21</v>
      </c>
      <c r="C245" s="22">
        <f>SUM(D245:J245)</f>
        <v>0</v>
      </c>
      <c r="D245" s="26">
        <v>0</v>
      </c>
      <c r="E245" s="26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24" t="s">
        <v>17</v>
      </c>
    </row>
    <row r="246" spans="1:11" x14ac:dyDescent="0.25">
      <c r="A246" s="65">
        <v>217</v>
      </c>
      <c r="B246" s="62" t="s">
        <v>87</v>
      </c>
      <c r="C246" s="78">
        <f>SUM(C248)</f>
        <v>124</v>
      </c>
      <c r="D246" s="79">
        <f t="shared" ref="D246:J246" si="102">SUM(D248)</f>
        <v>31</v>
      </c>
      <c r="E246" s="79">
        <f t="shared" si="102"/>
        <v>31</v>
      </c>
      <c r="F246" s="72">
        <f t="shared" si="102"/>
        <v>31</v>
      </c>
      <c r="G246" s="72">
        <f t="shared" si="102"/>
        <v>31</v>
      </c>
      <c r="H246" s="72">
        <f t="shared" si="102"/>
        <v>0</v>
      </c>
      <c r="I246" s="72">
        <f t="shared" si="102"/>
        <v>0</v>
      </c>
      <c r="J246" s="72">
        <f t="shared" si="102"/>
        <v>0</v>
      </c>
      <c r="K246" s="83" t="s">
        <v>103</v>
      </c>
    </row>
    <row r="247" spans="1:11" ht="204.75" customHeight="1" x14ac:dyDescent="0.25">
      <c r="A247" s="66"/>
      <c r="B247" s="64"/>
      <c r="C247" s="78"/>
      <c r="D247" s="79"/>
      <c r="E247" s="79"/>
      <c r="F247" s="72"/>
      <c r="G247" s="72"/>
      <c r="H247" s="72"/>
      <c r="I247" s="72"/>
      <c r="J247" s="72"/>
      <c r="K247" s="83"/>
    </row>
    <row r="248" spans="1:11" x14ac:dyDescent="0.25">
      <c r="A248" s="8">
        <v>218</v>
      </c>
      <c r="B248" s="21" t="s">
        <v>18</v>
      </c>
      <c r="C248" s="22">
        <f>SUM(D248:J248)</f>
        <v>124</v>
      </c>
      <c r="D248" s="26">
        <v>31</v>
      </c>
      <c r="E248" s="26">
        <v>31</v>
      </c>
      <c r="F248" s="40">
        <v>31</v>
      </c>
      <c r="G248" s="40">
        <v>31</v>
      </c>
      <c r="H248" s="40">
        <v>0</v>
      </c>
      <c r="I248" s="40">
        <v>0</v>
      </c>
      <c r="J248" s="40">
        <v>0</v>
      </c>
      <c r="K248" s="24" t="s">
        <v>17</v>
      </c>
    </row>
    <row r="249" spans="1:11" x14ac:dyDescent="0.25">
      <c r="A249" s="60">
        <v>219</v>
      </c>
      <c r="B249" s="62" t="s">
        <v>93</v>
      </c>
      <c r="C249" s="78">
        <f>SUM(C251)</f>
        <v>4376</v>
      </c>
      <c r="D249" s="79">
        <f t="shared" ref="D249:J249" si="103">SUM(D251)</f>
        <v>1019</v>
      </c>
      <c r="E249" s="79">
        <f t="shared" si="103"/>
        <v>1119</v>
      </c>
      <c r="F249" s="72">
        <f t="shared" si="103"/>
        <v>1119</v>
      </c>
      <c r="G249" s="72">
        <f>SUM(G251)</f>
        <v>1119</v>
      </c>
      <c r="H249" s="72">
        <f>SUM(H251)</f>
        <v>0</v>
      </c>
      <c r="I249" s="72">
        <f t="shared" si="103"/>
        <v>0</v>
      </c>
      <c r="J249" s="72">
        <f t="shared" si="103"/>
        <v>0</v>
      </c>
      <c r="K249" s="83" t="s">
        <v>103</v>
      </c>
    </row>
    <row r="250" spans="1:11" ht="123.75" customHeight="1" x14ac:dyDescent="0.25">
      <c r="A250" s="92"/>
      <c r="B250" s="64"/>
      <c r="C250" s="78"/>
      <c r="D250" s="79"/>
      <c r="E250" s="79"/>
      <c r="F250" s="72"/>
      <c r="G250" s="72"/>
      <c r="H250" s="72"/>
      <c r="I250" s="72"/>
      <c r="J250" s="72"/>
      <c r="K250" s="83"/>
    </row>
    <row r="251" spans="1:11" x14ac:dyDescent="0.25">
      <c r="A251" s="8">
        <v>220</v>
      </c>
      <c r="B251" s="21" t="s">
        <v>18</v>
      </c>
      <c r="C251" s="22">
        <f>SUM(D251:J251)</f>
        <v>4376</v>
      </c>
      <c r="D251" s="26">
        <v>1019</v>
      </c>
      <c r="E251" s="26">
        <v>1119</v>
      </c>
      <c r="F251" s="40">
        <v>1119</v>
      </c>
      <c r="G251" s="40">
        <v>1119</v>
      </c>
      <c r="H251" s="40">
        <v>0</v>
      </c>
      <c r="I251" s="40">
        <v>0</v>
      </c>
      <c r="J251" s="40">
        <v>0</v>
      </c>
      <c r="K251" s="24" t="s">
        <v>17</v>
      </c>
    </row>
    <row r="252" spans="1:11" ht="20.25" customHeight="1" x14ac:dyDescent="0.25">
      <c r="A252" s="8">
        <v>221</v>
      </c>
      <c r="B252" s="67" t="s">
        <v>68</v>
      </c>
      <c r="C252" s="67"/>
      <c r="D252" s="67"/>
      <c r="E252" s="67"/>
      <c r="F252" s="67"/>
      <c r="G252" s="67"/>
      <c r="H252" s="67"/>
      <c r="I252" s="67"/>
      <c r="J252" s="67"/>
      <c r="K252" s="67"/>
    </row>
    <row r="253" spans="1:11" ht="27" x14ac:dyDescent="0.25">
      <c r="A253" s="8">
        <v>222</v>
      </c>
      <c r="B253" s="21" t="s">
        <v>49</v>
      </c>
      <c r="C253" s="22">
        <f>SUM(C254:C257)</f>
        <v>848.8</v>
      </c>
      <c r="D253" s="26">
        <f t="shared" ref="D253:J253" si="104">SUM(D254:D257)</f>
        <v>150</v>
      </c>
      <c r="E253" s="26">
        <f t="shared" si="104"/>
        <v>205.3</v>
      </c>
      <c r="F253" s="22">
        <f t="shared" si="104"/>
        <v>216.8</v>
      </c>
      <c r="G253" s="22">
        <f t="shared" si="104"/>
        <v>276.7</v>
      </c>
      <c r="H253" s="22">
        <f t="shared" si="104"/>
        <v>0</v>
      </c>
      <c r="I253" s="22">
        <f t="shared" si="104"/>
        <v>0</v>
      </c>
      <c r="J253" s="22">
        <f t="shared" si="104"/>
        <v>0</v>
      </c>
      <c r="K253" s="24" t="s">
        <v>17</v>
      </c>
    </row>
    <row r="254" spans="1:11" x14ac:dyDescent="0.25">
      <c r="A254" s="8">
        <v>223</v>
      </c>
      <c r="B254" s="21" t="s">
        <v>18</v>
      </c>
      <c r="C254" s="22">
        <f t="shared" ref="C254:J256" si="105">SUM(C260,C289)</f>
        <v>680</v>
      </c>
      <c r="D254" s="26">
        <f t="shared" si="105"/>
        <v>150</v>
      </c>
      <c r="E254" s="26">
        <f t="shared" si="105"/>
        <v>160</v>
      </c>
      <c r="F254" s="22">
        <f t="shared" si="105"/>
        <v>170</v>
      </c>
      <c r="G254" s="22">
        <f t="shared" si="105"/>
        <v>200</v>
      </c>
      <c r="H254" s="22">
        <f t="shared" si="105"/>
        <v>0</v>
      </c>
      <c r="I254" s="22">
        <f t="shared" si="105"/>
        <v>0</v>
      </c>
      <c r="J254" s="22">
        <f t="shared" si="105"/>
        <v>0</v>
      </c>
      <c r="K254" s="24" t="s">
        <v>17</v>
      </c>
    </row>
    <row r="255" spans="1:11" x14ac:dyDescent="0.25">
      <c r="A255" s="8">
        <v>224</v>
      </c>
      <c r="B255" s="21" t="s">
        <v>19</v>
      </c>
      <c r="C255" s="22">
        <f t="shared" si="105"/>
        <v>0</v>
      </c>
      <c r="D255" s="26">
        <f t="shared" si="105"/>
        <v>0</v>
      </c>
      <c r="E255" s="26">
        <f t="shared" si="105"/>
        <v>0</v>
      </c>
      <c r="F255" s="22">
        <f t="shared" si="105"/>
        <v>0</v>
      </c>
      <c r="G255" s="22">
        <f t="shared" si="105"/>
        <v>0</v>
      </c>
      <c r="H255" s="22">
        <f t="shared" si="105"/>
        <v>0</v>
      </c>
      <c r="I255" s="22">
        <f t="shared" si="105"/>
        <v>0</v>
      </c>
      <c r="J255" s="22">
        <f t="shared" si="105"/>
        <v>0</v>
      </c>
      <c r="K255" s="24" t="s">
        <v>17</v>
      </c>
    </row>
    <row r="256" spans="1:11" x14ac:dyDescent="0.25">
      <c r="A256" s="8">
        <v>225</v>
      </c>
      <c r="B256" s="21" t="s">
        <v>20</v>
      </c>
      <c r="C256" s="22">
        <f t="shared" si="105"/>
        <v>168.8</v>
      </c>
      <c r="D256" s="26">
        <f t="shared" si="105"/>
        <v>0</v>
      </c>
      <c r="E256" s="26">
        <f>SUM(E262,E291)</f>
        <v>45.3</v>
      </c>
      <c r="F256" s="22">
        <f t="shared" si="105"/>
        <v>46.8</v>
      </c>
      <c r="G256" s="22">
        <f t="shared" si="105"/>
        <v>76.699999999999989</v>
      </c>
      <c r="H256" s="22">
        <f t="shared" si="105"/>
        <v>0</v>
      </c>
      <c r="I256" s="22">
        <f t="shared" si="105"/>
        <v>0</v>
      </c>
      <c r="J256" s="22">
        <f t="shared" si="105"/>
        <v>0</v>
      </c>
      <c r="K256" s="24" t="s">
        <v>17</v>
      </c>
    </row>
    <row r="257" spans="1:11" x14ac:dyDescent="0.25">
      <c r="A257" s="8">
        <v>226</v>
      </c>
      <c r="B257" s="21" t="s">
        <v>21</v>
      </c>
      <c r="C257" s="22">
        <f>SUM(C263,C292)</f>
        <v>0</v>
      </c>
      <c r="D257" s="26">
        <f t="shared" ref="D257:J257" si="106">SUM(D263,D292)</f>
        <v>0</v>
      </c>
      <c r="E257" s="26">
        <f t="shared" si="106"/>
        <v>0</v>
      </c>
      <c r="F257" s="22">
        <f t="shared" si="106"/>
        <v>0</v>
      </c>
      <c r="G257" s="22">
        <f t="shared" si="106"/>
        <v>0</v>
      </c>
      <c r="H257" s="22">
        <f t="shared" si="106"/>
        <v>0</v>
      </c>
      <c r="I257" s="22">
        <f t="shared" si="106"/>
        <v>0</v>
      </c>
      <c r="J257" s="22">
        <f t="shared" si="106"/>
        <v>0</v>
      </c>
      <c r="K257" s="24" t="s">
        <v>17</v>
      </c>
    </row>
    <row r="258" spans="1:11" x14ac:dyDescent="0.25">
      <c r="A258" s="8">
        <v>227</v>
      </c>
      <c r="B258" s="67" t="s">
        <v>27</v>
      </c>
      <c r="C258" s="67"/>
      <c r="D258" s="67"/>
      <c r="E258" s="67"/>
      <c r="F258" s="67"/>
      <c r="G258" s="67"/>
      <c r="H258" s="67"/>
      <c r="I258" s="67"/>
      <c r="J258" s="67"/>
      <c r="K258" s="67"/>
    </row>
    <row r="259" spans="1:11" ht="40.5" x14ac:dyDescent="0.25">
      <c r="A259" s="8">
        <v>228</v>
      </c>
      <c r="B259" s="21" t="s">
        <v>50</v>
      </c>
      <c r="C259" s="22">
        <f>SUM(C260:C263)</f>
        <v>313.39999999999998</v>
      </c>
      <c r="D259" s="26">
        <f t="shared" ref="D259:J259" si="107">SUM(D260:D263)</f>
        <v>50</v>
      </c>
      <c r="E259" s="26">
        <f t="shared" si="107"/>
        <v>78.8</v>
      </c>
      <c r="F259" s="22">
        <f t="shared" si="107"/>
        <v>78.7</v>
      </c>
      <c r="G259" s="22">
        <f t="shared" si="107"/>
        <v>105.9</v>
      </c>
      <c r="H259" s="22">
        <f t="shared" si="107"/>
        <v>0</v>
      </c>
      <c r="I259" s="22">
        <f t="shared" si="107"/>
        <v>0</v>
      </c>
      <c r="J259" s="22">
        <f t="shared" si="107"/>
        <v>0</v>
      </c>
      <c r="K259" s="24" t="s">
        <v>17</v>
      </c>
    </row>
    <row r="260" spans="1:11" x14ac:dyDescent="0.25">
      <c r="A260" s="8">
        <v>229</v>
      </c>
      <c r="B260" s="21" t="s">
        <v>18</v>
      </c>
      <c r="C260" s="22">
        <f>SUM(C266,C271)</f>
        <v>230</v>
      </c>
      <c r="D260" s="26">
        <f t="shared" ref="C260:J262" si="108">SUM(D266,D271)</f>
        <v>50</v>
      </c>
      <c r="E260" s="26">
        <f t="shared" si="108"/>
        <v>53</v>
      </c>
      <c r="F260" s="22">
        <f t="shared" si="108"/>
        <v>57</v>
      </c>
      <c r="G260" s="22">
        <f t="shared" si="108"/>
        <v>70</v>
      </c>
      <c r="H260" s="22">
        <f t="shared" si="108"/>
        <v>0</v>
      </c>
      <c r="I260" s="22">
        <f t="shared" si="108"/>
        <v>0</v>
      </c>
      <c r="J260" s="22">
        <f t="shared" si="108"/>
        <v>0</v>
      </c>
      <c r="K260" s="24" t="s">
        <v>17</v>
      </c>
    </row>
    <row r="261" spans="1:11" x14ac:dyDescent="0.25">
      <c r="A261" s="8">
        <v>230</v>
      </c>
      <c r="B261" s="21" t="s">
        <v>19</v>
      </c>
      <c r="C261" s="22">
        <f t="shared" si="108"/>
        <v>0</v>
      </c>
      <c r="D261" s="26">
        <f t="shared" si="108"/>
        <v>0</v>
      </c>
      <c r="E261" s="26">
        <f t="shared" si="108"/>
        <v>0</v>
      </c>
      <c r="F261" s="22">
        <f t="shared" si="108"/>
        <v>0</v>
      </c>
      <c r="G261" s="22">
        <f t="shared" si="108"/>
        <v>0</v>
      </c>
      <c r="H261" s="22">
        <f t="shared" si="108"/>
        <v>0</v>
      </c>
      <c r="I261" s="22">
        <f t="shared" si="108"/>
        <v>0</v>
      </c>
      <c r="J261" s="22">
        <f t="shared" si="108"/>
        <v>0</v>
      </c>
      <c r="K261" s="24" t="s">
        <v>17</v>
      </c>
    </row>
    <row r="262" spans="1:11" x14ac:dyDescent="0.25">
      <c r="A262" s="8">
        <v>231</v>
      </c>
      <c r="B262" s="21" t="s">
        <v>20</v>
      </c>
      <c r="C262" s="22">
        <f t="shared" si="108"/>
        <v>83.4</v>
      </c>
      <c r="D262" s="26">
        <f t="shared" si="108"/>
        <v>0</v>
      </c>
      <c r="E262" s="26">
        <v>25.8</v>
      </c>
      <c r="F262" s="22">
        <f t="shared" si="108"/>
        <v>21.7</v>
      </c>
      <c r="G262" s="22">
        <f t="shared" si="108"/>
        <v>35.9</v>
      </c>
      <c r="H262" s="22">
        <f t="shared" si="108"/>
        <v>0</v>
      </c>
      <c r="I262" s="22">
        <f t="shared" si="108"/>
        <v>0</v>
      </c>
      <c r="J262" s="22">
        <f t="shared" si="108"/>
        <v>0</v>
      </c>
      <c r="K262" s="24" t="s">
        <v>17</v>
      </c>
    </row>
    <row r="263" spans="1:11" x14ac:dyDescent="0.25">
      <c r="A263" s="8">
        <v>232</v>
      </c>
      <c r="B263" s="21" t="s">
        <v>21</v>
      </c>
      <c r="C263" s="22">
        <f>SUM(C269,C274)</f>
        <v>0</v>
      </c>
      <c r="D263" s="26">
        <f t="shared" ref="D263:J263" si="109">SUM(D269,D274)</f>
        <v>0</v>
      </c>
      <c r="E263" s="26">
        <f t="shared" si="109"/>
        <v>0</v>
      </c>
      <c r="F263" s="22">
        <f t="shared" si="109"/>
        <v>0</v>
      </c>
      <c r="G263" s="22">
        <f t="shared" si="109"/>
        <v>0</v>
      </c>
      <c r="H263" s="22">
        <f t="shared" si="109"/>
        <v>0</v>
      </c>
      <c r="I263" s="22">
        <f t="shared" si="109"/>
        <v>0</v>
      </c>
      <c r="J263" s="22">
        <f t="shared" si="109"/>
        <v>0</v>
      </c>
      <c r="K263" s="24" t="s">
        <v>17</v>
      </c>
    </row>
    <row r="264" spans="1:11" ht="26.25" customHeight="1" x14ac:dyDescent="0.25">
      <c r="A264" s="8">
        <v>233</v>
      </c>
      <c r="B264" s="67" t="s">
        <v>29</v>
      </c>
      <c r="C264" s="67"/>
      <c r="D264" s="67"/>
      <c r="E264" s="67"/>
      <c r="F264" s="67"/>
      <c r="G264" s="67"/>
      <c r="H264" s="67"/>
      <c r="I264" s="67"/>
      <c r="J264" s="67"/>
      <c r="K264" s="67"/>
    </row>
    <row r="265" spans="1:11" ht="54" x14ac:dyDescent="0.25">
      <c r="A265" s="8">
        <v>234</v>
      </c>
      <c r="B265" s="21" t="s">
        <v>51</v>
      </c>
      <c r="C265" s="22">
        <f>SUM(C266:C269)</f>
        <v>0</v>
      </c>
      <c r="D265" s="26">
        <f t="shared" ref="D265:J265" si="110">SUM(D266:D269)</f>
        <v>0</v>
      </c>
      <c r="E265" s="26">
        <f t="shared" si="110"/>
        <v>0</v>
      </c>
      <c r="F265" s="22">
        <f t="shared" si="110"/>
        <v>0</v>
      </c>
      <c r="G265" s="22">
        <f t="shared" si="110"/>
        <v>0</v>
      </c>
      <c r="H265" s="22">
        <f t="shared" si="110"/>
        <v>0</v>
      </c>
      <c r="I265" s="22">
        <f t="shared" si="110"/>
        <v>0</v>
      </c>
      <c r="J265" s="22">
        <f t="shared" si="110"/>
        <v>0</v>
      </c>
      <c r="K265" s="24" t="s">
        <v>17</v>
      </c>
    </row>
    <row r="266" spans="1:11" x14ac:dyDescent="0.25">
      <c r="A266" s="8">
        <v>235</v>
      </c>
      <c r="B266" s="21" t="s">
        <v>18</v>
      </c>
      <c r="C266" s="22">
        <f t="shared" ref="C266:J269" si="111">SUM(D266:J266)</f>
        <v>0</v>
      </c>
      <c r="D266" s="26">
        <f t="shared" si="111"/>
        <v>0</v>
      </c>
      <c r="E266" s="26">
        <f t="shared" si="111"/>
        <v>0</v>
      </c>
      <c r="F266" s="22">
        <f t="shared" si="111"/>
        <v>0</v>
      </c>
      <c r="G266" s="22">
        <f t="shared" si="111"/>
        <v>0</v>
      </c>
      <c r="H266" s="22">
        <f t="shared" si="111"/>
        <v>0</v>
      </c>
      <c r="I266" s="22">
        <f t="shared" si="111"/>
        <v>0</v>
      </c>
      <c r="J266" s="22">
        <f t="shared" si="111"/>
        <v>0</v>
      </c>
      <c r="K266" s="24" t="s">
        <v>17</v>
      </c>
    </row>
    <row r="267" spans="1:11" x14ac:dyDescent="0.25">
      <c r="A267" s="8">
        <v>236</v>
      </c>
      <c r="B267" s="21" t="s">
        <v>19</v>
      </c>
      <c r="C267" s="22">
        <f t="shared" si="111"/>
        <v>0</v>
      </c>
      <c r="D267" s="26">
        <f t="shared" si="111"/>
        <v>0</v>
      </c>
      <c r="E267" s="26">
        <f t="shared" si="111"/>
        <v>0</v>
      </c>
      <c r="F267" s="22">
        <f t="shared" si="111"/>
        <v>0</v>
      </c>
      <c r="G267" s="22">
        <f t="shared" si="111"/>
        <v>0</v>
      </c>
      <c r="H267" s="22">
        <f t="shared" si="111"/>
        <v>0</v>
      </c>
      <c r="I267" s="22">
        <f t="shared" si="111"/>
        <v>0</v>
      </c>
      <c r="J267" s="22">
        <f t="shared" si="111"/>
        <v>0</v>
      </c>
      <c r="K267" s="24" t="s">
        <v>17</v>
      </c>
    </row>
    <row r="268" spans="1:11" x14ac:dyDescent="0.25">
      <c r="A268" s="8">
        <v>237</v>
      </c>
      <c r="B268" s="21" t="s">
        <v>20</v>
      </c>
      <c r="C268" s="22">
        <f t="shared" si="111"/>
        <v>0</v>
      </c>
      <c r="D268" s="26">
        <f t="shared" si="111"/>
        <v>0</v>
      </c>
      <c r="E268" s="26">
        <f t="shared" si="111"/>
        <v>0</v>
      </c>
      <c r="F268" s="22">
        <f t="shared" si="111"/>
        <v>0</v>
      </c>
      <c r="G268" s="22">
        <f t="shared" si="111"/>
        <v>0</v>
      </c>
      <c r="H268" s="22">
        <f t="shared" si="111"/>
        <v>0</v>
      </c>
      <c r="I268" s="22">
        <f t="shared" si="111"/>
        <v>0</v>
      </c>
      <c r="J268" s="22">
        <f t="shared" si="111"/>
        <v>0</v>
      </c>
      <c r="K268" s="24" t="s">
        <v>17</v>
      </c>
    </row>
    <row r="269" spans="1:11" x14ac:dyDescent="0.25">
      <c r="A269" s="8">
        <v>238</v>
      </c>
      <c r="B269" s="21" t="s">
        <v>21</v>
      </c>
      <c r="C269" s="22">
        <f t="shared" si="111"/>
        <v>0</v>
      </c>
      <c r="D269" s="26">
        <f t="shared" si="111"/>
        <v>0</v>
      </c>
      <c r="E269" s="26">
        <f t="shared" si="111"/>
        <v>0</v>
      </c>
      <c r="F269" s="22">
        <f t="shared" si="111"/>
        <v>0</v>
      </c>
      <c r="G269" s="22">
        <f t="shared" si="111"/>
        <v>0</v>
      </c>
      <c r="H269" s="22">
        <f t="shared" si="111"/>
        <v>0</v>
      </c>
      <c r="I269" s="22">
        <f t="shared" si="111"/>
        <v>0</v>
      </c>
      <c r="J269" s="22">
        <f t="shared" si="111"/>
        <v>0</v>
      </c>
      <c r="K269" s="24" t="s">
        <v>17</v>
      </c>
    </row>
    <row r="270" spans="1:11" ht="16.5" customHeight="1" x14ac:dyDescent="0.25">
      <c r="A270" s="8">
        <v>239</v>
      </c>
      <c r="B270" s="67" t="s">
        <v>31</v>
      </c>
      <c r="C270" s="67"/>
      <c r="D270" s="67"/>
      <c r="E270" s="67"/>
      <c r="F270" s="67"/>
      <c r="G270" s="67"/>
      <c r="H270" s="67"/>
      <c r="I270" s="67"/>
      <c r="J270" s="67"/>
      <c r="K270" s="67"/>
    </row>
    <row r="271" spans="1:11" x14ac:dyDescent="0.25">
      <c r="A271" s="8">
        <v>240</v>
      </c>
      <c r="B271" s="21" t="s">
        <v>18</v>
      </c>
      <c r="C271" s="22">
        <f>SUM(D271:J271)</f>
        <v>230</v>
      </c>
      <c r="D271" s="26">
        <f t="shared" ref="C271:J273" si="112">SUM(D277,D283)</f>
        <v>50</v>
      </c>
      <c r="E271" s="26">
        <f t="shared" si="112"/>
        <v>53</v>
      </c>
      <c r="F271" s="22">
        <f t="shared" si="112"/>
        <v>57</v>
      </c>
      <c r="G271" s="22">
        <f t="shared" si="112"/>
        <v>70</v>
      </c>
      <c r="H271" s="48">
        <f t="shared" si="112"/>
        <v>0</v>
      </c>
      <c r="I271" s="22">
        <f t="shared" si="112"/>
        <v>0</v>
      </c>
      <c r="J271" s="22">
        <f t="shared" si="112"/>
        <v>0</v>
      </c>
      <c r="K271" s="41"/>
    </row>
    <row r="272" spans="1:11" x14ac:dyDescent="0.25">
      <c r="A272" s="8">
        <v>241</v>
      </c>
      <c r="B272" s="21" t="s">
        <v>19</v>
      </c>
      <c r="C272" s="22">
        <f t="shared" si="112"/>
        <v>0</v>
      </c>
      <c r="D272" s="26">
        <f t="shared" si="112"/>
        <v>0</v>
      </c>
      <c r="E272" s="26">
        <f t="shared" si="112"/>
        <v>0</v>
      </c>
      <c r="F272" s="22">
        <f t="shared" si="112"/>
        <v>0</v>
      </c>
      <c r="G272" s="22">
        <f t="shared" si="112"/>
        <v>0</v>
      </c>
      <c r="H272" s="22">
        <f t="shared" si="112"/>
        <v>0</v>
      </c>
      <c r="I272" s="22">
        <f t="shared" si="112"/>
        <v>0</v>
      </c>
      <c r="J272" s="22">
        <f t="shared" si="112"/>
        <v>0</v>
      </c>
      <c r="K272" s="41"/>
    </row>
    <row r="273" spans="1:11" x14ac:dyDescent="0.25">
      <c r="A273" s="8">
        <v>242</v>
      </c>
      <c r="B273" s="21" t="s">
        <v>20</v>
      </c>
      <c r="C273" s="22">
        <f t="shared" si="112"/>
        <v>83.4</v>
      </c>
      <c r="D273" s="26">
        <f t="shared" si="112"/>
        <v>0</v>
      </c>
      <c r="E273" s="26">
        <v>25.8</v>
      </c>
      <c r="F273" s="22">
        <f t="shared" si="112"/>
        <v>21.7</v>
      </c>
      <c r="G273" s="22">
        <f t="shared" si="112"/>
        <v>35.9</v>
      </c>
      <c r="H273" s="22">
        <f t="shared" si="112"/>
        <v>0</v>
      </c>
      <c r="I273" s="22">
        <f t="shared" si="112"/>
        <v>0</v>
      </c>
      <c r="J273" s="22">
        <f t="shared" si="112"/>
        <v>0</v>
      </c>
      <c r="K273" s="41"/>
    </row>
    <row r="274" spans="1:11" x14ac:dyDescent="0.25">
      <c r="A274" s="11">
        <v>243</v>
      </c>
      <c r="B274" s="21" t="s">
        <v>21</v>
      </c>
      <c r="C274" s="22">
        <f>SUM(C280,C286)</f>
        <v>0</v>
      </c>
      <c r="D274" s="26">
        <f t="shared" ref="D274:J274" si="113">SUM(D280,D286)</f>
        <v>0</v>
      </c>
      <c r="E274" s="26">
        <f t="shared" si="113"/>
        <v>0</v>
      </c>
      <c r="F274" s="22">
        <f t="shared" si="113"/>
        <v>0</v>
      </c>
      <c r="G274" s="22">
        <f t="shared" si="113"/>
        <v>0</v>
      </c>
      <c r="H274" s="22">
        <f t="shared" si="113"/>
        <v>0</v>
      </c>
      <c r="I274" s="22">
        <f t="shared" si="113"/>
        <v>0</v>
      </c>
      <c r="J274" s="22">
        <f t="shared" si="113"/>
        <v>0</v>
      </c>
      <c r="K274" s="41"/>
    </row>
    <row r="275" spans="1:11" x14ac:dyDescent="0.25">
      <c r="A275" s="60">
        <v>244</v>
      </c>
      <c r="B275" s="62" t="s">
        <v>94</v>
      </c>
      <c r="C275" s="78">
        <f>SUM(C277:C280)</f>
        <v>217.4</v>
      </c>
      <c r="D275" s="79">
        <f t="shared" ref="D275:J275" si="114">SUM(D277:D280)</f>
        <v>30</v>
      </c>
      <c r="E275" s="79">
        <f t="shared" si="114"/>
        <v>56.8</v>
      </c>
      <c r="F275" s="78">
        <f t="shared" si="114"/>
        <v>54.7</v>
      </c>
      <c r="G275" s="78">
        <f t="shared" si="114"/>
        <v>75.900000000000006</v>
      </c>
      <c r="H275" s="78">
        <f t="shared" si="114"/>
        <v>0</v>
      </c>
      <c r="I275" s="78">
        <f t="shared" si="114"/>
        <v>0</v>
      </c>
      <c r="J275" s="78">
        <f t="shared" si="114"/>
        <v>0</v>
      </c>
      <c r="K275" s="83" t="s">
        <v>104</v>
      </c>
    </row>
    <row r="276" spans="1:11" ht="183.75" customHeight="1" x14ac:dyDescent="0.25">
      <c r="A276" s="92"/>
      <c r="B276" s="64"/>
      <c r="C276" s="78"/>
      <c r="D276" s="79"/>
      <c r="E276" s="79"/>
      <c r="F276" s="78"/>
      <c r="G276" s="78"/>
      <c r="H276" s="78"/>
      <c r="I276" s="78"/>
      <c r="J276" s="78"/>
      <c r="K276" s="83"/>
    </row>
    <row r="277" spans="1:11" x14ac:dyDescent="0.25">
      <c r="A277" s="8">
        <v>245</v>
      </c>
      <c r="B277" s="21" t="s">
        <v>18</v>
      </c>
      <c r="C277" s="22">
        <f>SUM(D277:J277)</f>
        <v>134</v>
      </c>
      <c r="D277" s="26">
        <v>30</v>
      </c>
      <c r="E277" s="26">
        <v>31</v>
      </c>
      <c r="F277" s="22">
        <v>33</v>
      </c>
      <c r="G277" s="22">
        <v>40</v>
      </c>
      <c r="H277" s="22">
        <v>0</v>
      </c>
      <c r="I277" s="22">
        <v>0</v>
      </c>
      <c r="J277" s="22">
        <v>0</v>
      </c>
      <c r="K277" s="24" t="s">
        <v>17</v>
      </c>
    </row>
    <row r="278" spans="1:11" x14ac:dyDescent="0.25">
      <c r="A278" s="8">
        <v>246</v>
      </c>
      <c r="B278" s="21" t="s">
        <v>19</v>
      </c>
      <c r="C278" s="22">
        <f>SUM(D278:J278)</f>
        <v>0</v>
      </c>
      <c r="D278" s="26">
        <v>0</v>
      </c>
      <c r="E278" s="26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4" t="s">
        <v>17</v>
      </c>
    </row>
    <row r="279" spans="1:11" x14ac:dyDescent="0.25">
      <c r="A279" s="8">
        <v>247</v>
      </c>
      <c r="B279" s="21" t="s">
        <v>20</v>
      </c>
      <c r="C279" s="22">
        <f>SUM(D279:J279)</f>
        <v>83.4</v>
      </c>
      <c r="D279" s="26">
        <v>0</v>
      </c>
      <c r="E279" s="26">
        <v>25.8</v>
      </c>
      <c r="F279" s="22">
        <v>21.7</v>
      </c>
      <c r="G279" s="22">
        <v>35.9</v>
      </c>
      <c r="H279" s="22">
        <v>0</v>
      </c>
      <c r="I279" s="22">
        <v>0</v>
      </c>
      <c r="J279" s="22">
        <v>0</v>
      </c>
      <c r="K279" s="24" t="s">
        <v>17</v>
      </c>
    </row>
    <row r="280" spans="1:11" x14ac:dyDescent="0.25">
      <c r="A280" s="15">
        <v>248</v>
      </c>
      <c r="B280" s="21" t="s">
        <v>21</v>
      </c>
      <c r="C280" s="22">
        <f>SUM(D280:J280)</f>
        <v>0</v>
      </c>
      <c r="D280" s="26">
        <v>0</v>
      </c>
      <c r="E280" s="26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4" t="s">
        <v>17</v>
      </c>
    </row>
    <row r="281" spans="1:11" x14ac:dyDescent="0.25">
      <c r="A281" s="61">
        <v>249</v>
      </c>
      <c r="B281" s="62" t="s">
        <v>78</v>
      </c>
      <c r="C281" s="78">
        <f>SUM(C283:C286)</f>
        <v>96</v>
      </c>
      <c r="D281" s="79">
        <f t="shared" ref="D281:J281" si="115">SUM(D283:D286)</f>
        <v>20</v>
      </c>
      <c r="E281" s="79">
        <f t="shared" si="115"/>
        <v>22</v>
      </c>
      <c r="F281" s="78">
        <f t="shared" si="115"/>
        <v>24</v>
      </c>
      <c r="G281" s="78">
        <f t="shared" si="115"/>
        <v>30</v>
      </c>
      <c r="H281" s="78">
        <f t="shared" si="115"/>
        <v>0</v>
      </c>
      <c r="I281" s="78">
        <f t="shared" si="115"/>
        <v>0</v>
      </c>
      <c r="J281" s="78">
        <f t="shared" si="115"/>
        <v>0</v>
      </c>
      <c r="K281" s="83" t="s">
        <v>104</v>
      </c>
    </row>
    <row r="282" spans="1:11" ht="60" customHeight="1" x14ac:dyDescent="0.25">
      <c r="A282" s="96"/>
      <c r="B282" s="64"/>
      <c r="C282" s="78"/>
      <c r="D282" s="79"/>
      <c r="E282" s="79"/>
      <c r="F282" s="78"/>
      <c r="G282" s="78"/>
      <c r="H282" s="78"/>
      <c r="I282" s="78"/>
      <c r="J282" s="78"/>
      <c r="K282" s="83"/>
    </row>
    <row r="283" spans="1:11" x14ac:dyDescent="0.25">
      <c r="A283" s="8">
        <v>250</v>
      </c>
      <c r="B283" s="21" t="s">
        <v>18</v>
      </c>
      <c r="C283" s="22">
        <f>SUM(D283:J283)</f>
        <v>96</v>
      </c>
      <c r="D283" s="26">
        <v>20</v>
      </c>
      <c r="E283" s="26">
        <v>22</v>
      </c>
      <c r="F283" s="22">
        <v>24</v>
      </c>
      <c r="G283" s="22">
        <v>30</v>
      </c>
      <c r="H283" s="22">
        <v>0</v>
      </c>
      <c r="I283" s="22">
        <v>0</v>
      </c>
      <c r="J283" s="22">
        <v>0</v>
      </c>
      <c r="K283" s="24" t="s">
        <v>17</v>
      </c>
    </row>
    <row r="284" spans="1:11" x14ac:dyDescent="0.25">
      <c r="A284" s="8">
        <v>251</v>
      </c>
      <c r="B284" s="21" t="s">
        <v>52</v>
      </c>
      <c r="C284" s="22">
        <f>SUM(D284:J284)</f>
        <v>0</v>
      </c>
      <c r="D284" s="26">
        <v>0</v>
      </c>
      <c r="E284" s="26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4" t="s">
        <v>17</v>
      </c>
    </row>
    <row r="285" spans="1:11" x14ac:dyDescent="0.25">
      <c r="A285" s="8">
        <v>252</v>
      </c>
      <c r="B285" s="21" t="s">
        <v>20</v>
      </c>
      <c r="C285" s="22">
        <f>SUM(D285:J285)</f>
        <v>0</v>
      </c>
      <c r="D285" s="26">
        <v>0</v>
      </c>
      <c r="E285" s="26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4" t="s">
        <v>17</v>
      </c>
    </row>
    <row r="286" spans="1:11" x14ac:dyDescent="0.25">
      <c r="A286" s="8">
        <v>253</v>
      </c>
      <c r="B286" s="21" t="s">
        <v>21</v>
      </c>
      <c r="C286" s="22">
        <f>SUM(D286:J286)</f>
        <v>0</v>
      </c>
      <c r="D286" s="26">
        <v>0</v>
      </c>
      <c r="E286" s="26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4" t="s">
        <v>17</v>
      </c>
    </row>
    <row r="287" spans="1:11" x14ac:dyDescent="0.25">
      <c r="A287" s="8">
        <v>254</v>
      </c>
      <c r="B287" s="67" t="s">
        <v>32</v>
      </c>
      <c r="C287" s="67"/>
      <c r="D287" s="67"/>
      <c r="E287" s="67"/>
      <c r="F287" s="67"/>
      <c r="G287" s="67"/>
      <c r="H287" s="67"/>
      <c r="I287" s="67"/>
      <c r="J287" s="67"/>
      <c r="K287" s="67"/>
    </row>
    <row r="288" spans="1:11" ht="40.5" x14ac:dyDescent="0.25">
      <c r="A288" s="8">
        <v>255</v>
      </c>
      <c r="B288" s="21" t="s">
        <v>53</v>
      </c>
      <c r="C288" s="22">
        <f>SUM(C289:C292)</f>
        <v>535.4</v>
      </c>
      <c r="D288" s="26">
        <f t="shared" ref="D288:J288" si="116">SUM(D289:D292)</f>
        <v>100</v>
      </c>
      <c r="E288" s="26">
        <f t="shared" si="116"/>
        <v>126.5</v>
      </c>
      <c r="F288" s="22">
        <f t="shared" si="116"/>
        <v>138.1</v>
      </c>
      <c r="G288" s="22">
        <f t="shared" si="116"/>
        <v>170.8</v>
      </c>
      <c r="H288" s="22">
        <f t="shared" si="116"/>
        <v>0</v>
      </c>
      <c r="I288" s="22">
        <f t="shared" si="116"/>
        <v>0</v>
      </c>
      <c r="J288" s="22">
        <f t="shared" si="116"/>
        <v>0</v>
      </c>
      <c r="K288" s="24" t="s">
        <v>17</v>
      </c>
    </row>
    <row r="289" spans="1:11" x14ac:dyDescent="0.25">
      <c r="A289" s="8">
        <v>256</v>
      </c>
      <c r="B289" s="21" t="s">
        <v>18</v>
      </c>
      <c r="C289" s="22">
        <f>SUM(D289:J289)</f>
        <v>450</v>
      </c>
      <c r="D289" s="26">
        <f>SUM(D296,D302,D307)</f>
        <v>100</v>
      </c>
      <c r="E289" s="26">
        <f t="shared" ref="C289:J290" si="117">SUM(E296,E302,E307)</f>
        <v>107</v>
      </c>
      <c r="F289" s="22">
        <f t="shared" si="117"/>
        <v>113</v>
      </c>
      <c r="G289" s="22">
        <f t="shared" si="117"/>
        <v>130</v>
      </c>
      <c r="H289" s="48">
        <f t="shared" si="117"/>
        <v>0</v>
      </c>
      <c r="I289" s="22">
        <f t="shared" si="117"/>
        <v>0</v>
      </c>
      <c r="J289" s="22">
        <f t="shared" si="117"/>
        <v>0</v>
      </c>
      <c r="K289" s="24" t="s">
        <v>17</v>
      </c>
    </row>
    <row r="290" spans="1:11" x14ac:dyDescent="0.25">
      <c r="A290" s="8">
        <v>257</v>
      </c>
      <c r="B290" s="21" t="s">
        <v>19</v>
      </c>
      <c r="C290" s="22">
        <f t="shared" si="117"/>
        <v>0</v>
      </c>
      <c r="D290" s="26">
        <f t="shared" si="117"/>
        <v>0</v>
      </c>
      <c r="E290" s="26">
        <f t="shared" si="117"/>
        <v>0</v>
      </c>
      <c r="F290" s="22">
        <f t="shared" si="117"/>
        <v>0</v>
      </c>
      <c r="G290" s="22">
        <f t="shared" si="117"/>
        <v>0</v>
      </c>
      <c r="H290" s="22">
        <f t="shared" si="117"/>
        <v>0</v>
      </c>
      <c r="I290" s="22">
        <f t="shared" si="117"/>
        <v>0</v>
      </c>
      <c r="J290" s="22">
        <f t="shared" si="117"/>
        <v>0</v>
      </c>
      <c r="K290" s="24" t="s">
        <v>17</v>
      </c>
    </row>
    <row r="291" spans="1:11" x14ac:dyDescent="0.25">
      <c r="A291" s="8">
        <v>258</v>
      </c>
      <c r="B291" s="21" t="s">
        <v>20</v>
      </c>
      <c r="C291" s="22">
        <f>SUM(C298,C304,C309)</f>
        <v>85.399999999999991</v>
      </c>
      <c r="D291" s="26">
        <f t="shared" ref="D291:J291" si="118">SUM(D298,D304,D309)</f>
        <v>0</v>
      </c>
      <c r="E291" s="26">
        <f t="shared" si="118"/>
        <v>19.5</v>
      </c>
      <c r="F291" s="22">
        <f t="shared" si="118"/>
        <v>25.1</v>
      </c>
      <c r="G291" s="22">
        <f t="shared" si="118"/>
        <v>40.799999999999997</v>
      </c>
      <c r="H291" s="22">
        <f t="shared" si="118"/>
        <v>0</v>
      </c>
      <c r="I291" s="22">
        <f t="shared" si="118"/>
        <v>0</v>
      </c>
      <c r="J291" s="22">
        <f t="shared" si="118"/>
        <v>0</v>
      </c>
      <c r="K291" s="24" t="s">
        <v>17</v>
      </c>
    </row>
    <row r="292" spans="1:11" x14ac:dyDescent="0.25">
      <c r="A292" s="8">
        <v>259</v>
      </c>
      <c r="B292" s="21" t="s">
        <v>21</v>
      </c>
      <c r="C292" s="22">
        <f>SUM(C299,C305,C310)</f>
        <v>0</v>
      </c>
      <c r="D292" s="26">
        <f t="shared" ref="D292:J292" si="119">SUM(D299,D305,D310)</f>
        <v>0</v>
      </c>
      <c r="E292" s="26">
        <f t="shared" si="119"/>
        <v>0</v>
      </c>
      <c r="F292" s="22">
        <f t="shared" si="119"/>
        <v>0</v>
      </c>
      <c r="G292" s="22">
        <f t="shared" si="119"/>
        <v>0</v>
      </c>
      <c r="H292" s="22">
        <f t="shared" si="119"/>
        <v>0</v>
      </c>
      <c r="I292" s="22">
        <f t="shared" si="119"/>
        <v>0</v>
      </c>
      <c r="J292" s="22">
        <f t="shared" si="119"/>
        <v>0</v>
      </c>
      <c r="K292" s="24" t="s">
        <v>17</v>
      </c>
    </row>
    <row r="293" spans="1:11" x14ac:dyDescent="0.25">
      <c r="A293" s="97">
        <v>260</v>
      </c>
      <c r="B293" s="90" t="s">
        <v>79</v>
      </c>
      <c r="C293" s="78">
        <f>SUM(C296:C299)</f>
        <v>181.3</v>
      </c>
      <c r="D293" s="79">
        <f t="shared" ref="D293:J293" si="120">SUM(D296:D299)</f>
        <v>20</v>
      </c>
      <c r="E293" s="79">
        <f>SUM(E296:E299)</f>
        <v>59.5</v>
      </c>
      <c r="F293" s="78">
        <f t="shared" si="120"/>
        <v>41.4</v>
      </c>
      <c r="G293" s="78">
        <f>SUM(G296:G299)</f>
        <v>60.4</v>
      </c>
      <c r="H293" s="78">
        <f t="shared" si="120"/>
        <v>0</v>
      </c>
      <c r="I293" s="78">
        <f t="shared" si="120"/>
        <v>0</v>
      </c>
      <c r="J293" s="78">
        <f t="shared" si="120"/>
        <v>0</v>
      </c>
      <c r="K293" s="83" t="s">
        <v>104</v>
      </c>
    </row>
    <row r="294" spans="1:11" ht="15" customHeight="1" x14ac:dyDescent="0.25">
      <c r="A294" s="95"/>
      <c r="B294" s="86"/>
      <c r="C294" s="78"/>
      <c r="D294" s="79"/>
      <c r="E294" s="79"/>
      <c r="F294" s="78"/>
      <c r="G294" s="78"/>
      <c r="H294" s="78"/>
      <c r="I294" s="78"/>
      <c r="J294" s="78"/>
      <c r="K294" s="83"/>
    </row>
    <row r="295" spans="1:11" ht="162" customHeight="1" x14ac:dyDescent="0.25">
      <c r="A295" s="66"/>
      <c r="B295" s="64"/>
      <c r="C295" s="78"/>
      <c r="D295" s="79"/>
      <c r="E295" s="79"/>
      <c r="F295" s="78"/>
      <c r="G295" s="78"/>
      <c r="H295" s="78"/>
      <c r="I295" s="78"/>
      <c r="J295" s="78"/>
      <c r="K295" s="83"/>
    </row>
    <row r="296" spans="1:11" x14ac:dyDescent="0.25">
      <c r="A296" s="8">
        <v>261</v>
      </c>
      <c r="B296" s="21" t="s">
        <v>18</v>
      </c>
      <c r="C296" s="22">
        <f>SUM(D296:J296)</f>
        <v>130</v>
      </c>
      <c r="D296" s="26">
        <v>20</v>
      </c>
      <c r="E296" s="26">
        <v>40</v>
      </c>
      <c r="F296" s="22">
        <v>30</v>
      </c>
      <c r="G296" s="22">
        <v>40</v>
      </c>
      <c r="H296" s="22">
        <v>0</v>
      </c>
      <c r="I296" s="22">
        <v>0</v>
      </c>
      <c r="J296" s="22">
        <v>0</v>
      </c>
      <c r="K296" s="24" t="s">
        <v>17</v>
      </c>
    </row>
    <row r="297" spans="1:11" x14ac:dyDescent="0.25">
      <c r="A297" s="8">
        <v>262</v>
      </c>
      <c r="B297" s="21" t="s">
        <v>19</v>
      </c>
      <c r="C297" s="22">
        <f>SUM(D297:J297)</f>
        <v>0</v>
      </c>
      <c r="D297" s="26">
        <v>0</v>
      </c>
      <c r="E297" s="26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4" t="s">
        <v>17</v>
      </c>
    </row>
    <row r="298" spans="1:11" x14ac:dyDescent="0.25">
      <c r="A298" s="8">
        <v>263</v>
      </c>
      <c r="B298" s="21" t="s">
        <v>20</v>
      </c>
      <c r="C298" s="22">
        <f>SUM(D298:J298)</f>
        <v>51.3</v>
      </c>
      <c r="D298" s="26">
        <v>0</v>
      </c>
      <c r="E298" s="26">
        <v>19.5</v>
      </c>
      <c r="F298" s="22">
        <v>11.4</v>
      </c>
      <c r="G298" s="22">
        <v>20.399999999999999</v>
      </c>
      <c r="H298" s="22">
        <v>0</v>
      </c>
      <c r="I298" s="22">
        <v>0</v>
      </c>
      <c r="J298" s="22">
        <v>0</v>
      </c>
      <c r="K298" s="24" t="s">
        <v>17</v>
      </c>
    </row>
    <row r="299" spans="1:11" x14ac:dyDescent="0.25">
      <c r="A299" s="8">
        <v>264</v>
      </c>
      <c r="B299" s="21" t="s">
        <v>21</v>
      </c>
      <c r="C299" s="22">
        <f>SUM(D299:J299)</f>
        <v>0</v>
      </c>
      <c r="D299" s="26">
        <v>0</v>
      </c>
      <c r="E299" s="26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4" t="s">
        <v>17</v>
      </c>
    </row>
    <row r="300" spans="1:11" x14ac:dyDescent="0.25">
      <c r="A300" s="91">
        <v>265</v>
      </c>
      <c r="B300" s="90" t="s">
        <v>95</v>
      </c>
      <c r="C300" s="78">
        <f>SUM(C302:C305)</f>
        <v>334.1</v>
      </c>
      <c r="D300" s="79">
        <f t="shared" ref="D300:J300" si="121">SUM(D302:D305)</f>
        <v>70</v>
      </c>
      <c r="E300" s="79">
        <v>67</v>
      </c>
      <c r="F300" s="78">
        <f>SUM(F302:F305)</f>
        <v>96.7</v>
      </c>
      <c r="G300" s="78">
        <f t="shared" si="121"/>
        <v>100.4</v>
      </c>
      <c r="H300" s="78">
        <f t="shared" si="121"/>
        <v>0</v>
      </c>
      <c r="I300" s="78">
        <f t="shared" si="121"/>
        <v>0</v>
      </c>
      <c r="J300" s="78">
        <f t="shared" si="121"/>
        <v>0</v>
      </c>
      <c r="K300" s="83" t="s">
        <v>104</v>
      </c>
    </row>
    <row r="301" spans="1:11" ht="88.5" customHeight="1" x14ac:dyDescent="0.25">
      <c r="A301" s="92"/>
      <c r="B301" s="64"/>
      <c r="C301" s="78"/>
      <c r="D301" s="79"/>
      <c r="E301" s="79"/>
      <c r="F301" s="78"/>
      <c r="G301" s="78"/>
      <c r="H301" s="78"/>
      <c r="I301" s="78"/>
      <c r="J301" s="78"/>
      <c r="K301" s="83"/>
    </row>
    <row r="302" spans="1:11" x14ac:dyDescent="0.25">
      <c r="A302" s="8">
        <v>266</v>
      </c>
      <c r="B302" s="21" t="s">
        <v>18</v>
      </c>
      <c r="C302" s="22">
        <f>SUM(D302:J302)</f>
        <v>300</v>
      </c>
      <c r="D302" s="26">
        <v>70</v>
      </c>
      <c r="E302" s="26">
        <v>67</v>
      </c>
      <c r="F302" s="22">
        <v>83</v>
      </c>
      <c r="G302" s="22">
        <v>80</v>
      </c>
      <c r="H302" s="22">
        <v>0</v>
      </c>
      <c r="I302" s="22">
        <v>0</v>
      </c>
      <c r="J302" s="22">
        <v>0</v>
      </c>
      <c r="K302" s="24" t="s">
        <v>17</v>
      </c>
    </row>
    <row r="303" spans="1:11" x14ac:dyDescent="0.25">
      <c r="A303" s="8">
        <v>267</v>
      </c>
      <c r="B303" s="21" t="s">
        <v>52</v>
      </c>
      <c r="C303" s="22">
        <v>0</v>
      </c>
      <c r="D303" s="26">
        <v>0</v>
      </c>
      <c r="E303" s="26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4" t="s">
        <v>17</v>
      </c>
    </row>
    <row r="304" spans="1:11" x14ac:dyDescent="0.25">
      <c r="A304" s="8">
        <v>268</v>
      </c>
      <c r="B304" s="21" t="s">
        <v>20</v>
      </c>
      <c r="C304" s="22">
        <f>SUM(D304:J304)</f>
        <v>34.099999999999994</v>
      </c>
      <c r="D304" s="26">
        <v>0</v>
      </c>
      <c r="E304" s="26">
        <v>0</v>
      </c>
      <c r="F304" s="22">
        <v>13.7</v>
      </c>
      <c r="G304" s="22">
        <v>20.399999999999999</v>
      </c>
      <c r="H304" s="22">
        <v>0</v>
      </c>
      <c r="I304" s="22">
        <v>0</v>
      </c>
      <c r="J304" s="22">
        <v>0</v>
      </c>
      <c r="K304" s="24" t="s">
        <v>17</v>
      </c>
    </row>
    <row r="305" spans="1:11" x14ac:dyDescent="0.25">
      <c r="A305" s="8">
        <v>269</v>
      </c>
      <c r="B305" s="21" t="s">
        <v>21</v>
      </c>
      <c r="C305" s="22">
        <f>SUM(D305:J305)</f>
        <v>0</v>
      </c>
      <c r="D305" s="26">
        <v>0</v>
      </c>
      <c r="E305" s="26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4" t="s">
        <v>17</v>
      </c>
    </row>
    <row r="306" spans="1:11" ht="84" customHeight="1" x14ac:dyDescent="0.25">
      <c r="A306" s="8">
        <v>270</v>
      </c>
      <c r="B306" s="37" t="s">
        <v>96</v>
      </c>
      <c r="C306" s="22">
        <f>SUM(C307:C310)</f>
        <v>20</v>
      </c>
      <c r="D306" s="26">
        <f t="shared" ref="D306:J306" si="122">SUM(D307:D310)</f>
        <v>10</v>
      </c>
      <c r="E306" s="26">
        <v>0</v>
      </c>
      <c r="F306" s="22">
        <v>0</v>
      </c>
      <c r="G306" s="22">
        <f t="shared" si="122"/>
        <v>10</v>
      </c>
      <c r="H306" s="22">
        <f t="shared" si="122"/>
        <v>0</v>
      </c>
      <c r="I306" s="22">
        <f t="shared" si="122"/>
        <v>0</v>
      </c>
      <c r="J306" s="22">
        <f t="shared" si="122"/>
        <v>0</v>
      </c>
      <c r="K306" s="50" t="s">
        <v>104</v>
      </c>
    </row>
    <row r="307" spans="1:11" x14ac:dyDescent="0.25">
      <c r="A307" s="8">
        <v>271</v>
      </c>
      <c r="B307" s="21" t="s">
        <v>18</v>
      </c>
      <c r="C307" s="22">
        <f>SUM(D307:J307)</f>
        <v>20</v>
      </c>
      <c r="D307" s="26">
        <v>10</v>
      </c>
      <c r="E307" s="26">
        <v>0</v>
      </c>
      <c r="F307" s="22">
        <v>0</v>
      </c>
      <c r="G307" s="22">
        <v>10</v>
      </c>
      <c r="H307" s="22">
        <v>0</v>
      </c>
      <c r="I307" s="22">
        <v>0</v>
      </c>
      <c r="J307" s="22">
        <v>0</v>
      </c>
      <c r="K307" s="24" t="s">
        <v>17</v>
      </c>
    </row>
    <row r="308" spans="1:11" x14ac:dyDescent="0.25">
      <c r="A308" s="8">
        <v>272</v>
      </c>
      <c r="B308" s="21" t="s">
        <v>19</v>
      </c>
      <c r="C308" s="22">
        <f>SUM(D308:J308)</f>
        <v>0</v>
      </c>
      <c r="D308" s="26">
        <v>0</v>
      </c>
      <c r="E308" s="26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4" t="s">
        <v>17</v>
      </c>
    </row>
    <row r="309" spans="1:11" x14ac:dyDescent="0.25">
      <c r="A309" s="8">
        <v>273</v>
      </c>
      <c r="B309" s="21" t="s">
        <v>20</v>
      </c>
      <c r="C309" s="22">
        <f>SUM(D309:J309)</f>
        <v>0</v>
      </c>
      <c r="D309" s="26">
        <v>0</v>
      </c>
      <c r="E309" s="26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4" t="s">
        <v>17</v>
      </c>
    </row>
    <row r="310" spans="1:11" x14ac:dyDescent="0.25">
      <c r="A310" s="8">
        <v>274</v>
      </c>
      <c r="B310" s="21" t="s">
        <v>21</v>
      </c>
      <c r="C310" s="22">
        <f>SUM(D310:J310)</f>
        <v>0</v>
      </c>
      <c r="D310" s="26">
        <v>0</v>
      </c>
      <c r="E310" s="26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4" t="s">
        <v>17</v>
      </c>
    </row>
    <row r="311" spans="1:11" ht="27.75" customHeight="1" x14ac:dyDescent="0.25">
      <c r="A311" s="8">
        <v>275</v>
      </c>
      <c r="B311" s="67" t="s">
        <v>69</v>
      </c>
      <c r="C311" s="67"/>
      <c r="D311" s="67"/>
      <c r="E311" s="67"/>
      <c r="F311" s="67"/>
      <c r="G311" s="67"/>
      <c r="H311" s="67"/>
      <c r="I311" s="67"/>
      <c r="J311" s="67"/>
      <c r="K311" s="67"/>
    </row>
    <row r="312" spans="1:11" ht="27" x14ac:dyDescent="0.25">
      <c r="A312" s="8">
        <v>276</v>
      </c>
      <c r="B312" s="21" t="s">
        <v>54</v>
      </c>
      <c r="C312" s="22">
        <f>SUM(C313:C316)</f>
        <v>25783.199999999997</v>
      </c>
      <c r="D312" s="26">
        <f t="shared" ref="D312:J312" si="123">SUM(D313:D316)</f>
        <v>6584.4</v>
      </c>
      <c r="E312" s="26">
        <f t="shared" si="123"/>
        <v>6228</v>
      </c>
      <c r="F312" s="22">
        <f t="shared" si="123"/>
        <v>6069.5999999999995</v>
      </c>
      <c r="G312" s="22">
        <f t="shared" si="123"/>
        <v>6901.2</v>
      </c>
      <c r="H312" s="22">
        <f t="shared" si="123"/>
        <v>0</v>
      </c>
      <c r="I312" s="22">
        <f t="shared" si="123"/>
        <v>0</v>
      </c>
      <c r="J312" s="22">
        <f t="shared" si="123"/>
        <v>0</v>
      </c>
      <c r="K312" s="24" t="s">
        <v>17</v>
      </c>
    </row>
    <row r="313" spans="1:11" x14ac:dyDescent="0.25">
      <c r="A313" s="8">
        <v>277</v>
      </c>
      <c r="B313" s="21" t="s">
        <v>18</v>
      </c>
      <c r="C313" s="22">
        <f>SUM(C319,C336)</f>
        <v>4284.8</v>
      </c>
      <c r="D313" s="26">
        <f t="shared" ref="D313:J313" si="124">SUM(D319,D336)</f>
        <v>1014.7</v>
      </c>
      <c r="E313" s="26">
        <f t="shared" si="124"/>
        <v>795</v>
      </c>
      <c r="F313" s="22">
        <f t="shared" si="124"/>
        <v>726.6</v>
      </c>
      <c r="G313" s="22">
        <f t="shared" si="124"/>
        <v>1748.5</v>
      </c>
      <c r="H313" s="22">
        <f t="shared" si="124"/>
        <v>0</v>
      </c>
      <c r="I313" s="22">
        <f t="shared" si="124"/>
        <v>0</v>
      </c>
      <c r="J313" s="22">
        <f t="shared" si="124"/>
        <v>0</v>
      </c>
      <c r="K313" s="24" t="s">
        <v>17</v>
      </c>
    </row>
    <row r="314" spans="1:11" x14ac:dyDescent="0.25">
      <c r="A314" s="8">
        <v>278</v>
      </c>
      <c r="B314" s="21" t="s">
        <v>19</v>
      </c>
      <c r="C314" s="22">
        <f>SUM(C320,C337)</f>
        <v>1180.5</v>
      </c>
      <c r="D314" s="26">
        <f t="shared" ref="D314:J314" si="125">SUM(D320,D337)</f>
        <v>350.5</v>
      </c>
      <c r="E314" s="26">
        <f t="shared" si="125"/>
        <v>373.5</v>
      </c>
      <c r="F314" s="22">
        <f t="shared" si="125"/>
        <v>456.5</v>
      </c>
      <c r="G314" s="22">
        <f t="shared" si="125"/>
        <v>0</v>
      </c>
      <c r="H314" s="22">
        <f t="shared" si="125"/>
        <v>0</v>
      </c>
      <c r="I314" s="22">
        <f t="shared" si="125"/>
        <v>0</v>
      </c>
      <c r="J314" s="22">
        <f t="shared" si="125"/>
        <v>0</v>
      </c>
      <c r="K314" s="24" t="s">
        <v>17</v>
      </c>
    </row>
    <row r="315" spans="1:11" x14ac:dyDescent="0.25">
      <c r="A315" s="8">
        <v>279</v>
      </c>
      <c r="B315" s="21" t="s">
        <v>20</v>
      </c>
      <c r="C315" s="22">
        <f>SUM(D315:J315)</f>
        <v>2692.3</v>
      </c>
      <c r="D315" s="26">
        <f t="shared" ref="D315:J315" si="126">SUM(D321,D338)</f>
        <v>812.8</v>
      </c>
      <c r="E315" s="26">
        <f>SUM(E321,E338)</f>
        <v>653.1</v>
      </c>
      <c r="F315" s="22">
        <f t="shared" si="126"/>
        <v>480.1</v>
      </c>
      <c r="G315" s="22">
        <f t="shared" si="126"/>
        <v>746.3</v>
      </c>
      <c r="H315" s="22">
        <f t="shared" si="126"/>
        <v>0</v>
      </c>
      <c r="I315" s="22">
        <f t="shared" si="126"/>
        <v>0</v>
      </c>
      <c r="J315" s="22">
        <f t="shared" si="126"/>
        <v>0</v>
      </c>
      <c r="K315" s="24" t="s">
        <v>17</v>
      </c>
    </row>
    <row r="316" spans="1:11" x14ac:dyDescent="0.25">
      <c r="A316" s="8">
        <v>280</v>
      </c>
      <c r="B316" s="21" t="s">
        <v>21</v>
      </c>
      <c r="C316" s="22">
        <f>SUM(C322,C339)</f>
        <v>17625.599999999999</v>
      </c>
      <c r="D316" s="26">
        <f t="shared" ref="D316:J316" si="127">SUM(D322,D339)</f>
        <v>4406.3999999999996</v>
      </c>
      <c r="E316" s="26">
        <f t="shared" si="127"/>
        <v>4406.3999999999996</v>
      </c>
      <c r="F316" s="22">
        <f t="shared" si="127"/>
        <v>4406.3999999999996</v>
      </c>
      <c r="G316" s="22">
        <f t="shared" si="127"/>
        <v>4406.3999999999996</v>
      </c>
      <c r="H316" s="22">
        <f t="shared" si="127"/>
        <v>0</v>
      </c>
      <c r="I316" s="22">
        <f t="shared" si="127"/>
        <v>0</v>
      </c>
      <c r="J316" s="22">
        <f t="shared" si="127"/>
        <v>0</v>
      </c>
      <c r="K316" s="24" t="s">
        <v>17</v>
      </c>
    </row>
    <row r="317" spans="1:11" x14ac:dyDescent="0.25">
      <c r="A317" s="8">
        <v>281</v>
      </c>
      <c r="B317" s="67" t="s">
        <v>27</v>
      </c>
      <c r="C317" s="67"/>
      <c r="D317" s="67"/>
      <c r="E317" s="67"/>
      <c r="F317" s="67"/>
      <c r="G317" s="67"/>
      <c r="H317" s="67"/>
      <c r="I317" s="67"/>
      <c r="J317" s="67"/>
      <c r="K317" s="67"/>
    </row>
    <row r="318" spans="1:11" ht="40.5" x14ac:dyDescent="0.25">
      <c r="A318" s="8">
        <v>282</v>
      </c>
      <c r="B318" s="21" t="s">
        <v>47</v>
      </c>
      <c r="C318" s="22">
        <f>SUM(C319:C322)</f>
        <v>0</v>
      </c>
      <c r="D318" s="26">
        <f t="shared" ref="D318:J318" si="128">SUM(D319:D322)</f>
        <v>0</v>
      </c>
      <c r="E318" s="26">
        <f t="shared" si="128"/>
        <v>0</v>
      </c>
      <c r="F318" s="22">
        <f t="shared" si="128"/>
        <v>0</v>
      </c>
      <c r="G318" s="22">
        <f t="shared" si="128"/>
        <v>0</v>
      </c>
      <c r="H318" s="22">
        <f t="shared" si="128"/>
        <v>0</v>
      </c>
      <c r="I318" s="22">
        <f t="shared" si="128"/>
        <v>0</v>
      </c>
      <c r="J318" s="22">
        <f t="shared" si="128"/>
        <v>0</v>
      </c>
      <c r="K318" s="24" t="s">
        <v>17</v>
      </c>
    </row>
    <row r="319" spans="1:11" x14ac:dyDescent="0.25">
      <c r="A319" s="8">
        <v>283</v>
      </c>
      <c r="B319" s="21" t="s">
        <v>18</v>
      </c>
      <c r="C319" s="22">
        <f t="shared" ref="C319:J320" si="129">SUM(C325,C330)</f>
        <v>0</v>
      </c>
      <c r="D319" s="26">
        <f t="shared" si="129"/>
        <v>0</v>
      </c>
      <c r="E319" s="26">
        <f t="shared" si="129"/>
        <v>0</v>
      </c>
      <c r="F319" s="22">
        <f t="shared" si="129"/>
        <v>0</v>
      </c>
      <c r="G319" s="22">
        <f t="shared" si="129"/>
        <v>0</v>
      </c>
      <c r="H319" s="22">
        <f t="shared" si="129"/>
        <v>0</v>
      </c>
      <c r="I319" s="22">
        <f t="shared" si="129"/>
        <v>0</v>
      </c>
      <c r="J319" s="22">
        <f t="shared" si="129"/>
        <v>0</v>
      </c>
      <c r="K319" s="24" t="s">
        <v>17</v>
      </c>
    </row>
    <row r="320" spans="1:11" x14ac:dyDescent="0.25">
      <c r="A320" s="8">
        <v>284</v>
      </c>
      <c r="B320" s="21" t="s">
        <v>19</v>
      </c>
      <c r="C320" s="22">
        <f t="shared" si="129"/>
        <v>0</v>
      </c>
      <c r="D320" s="26">
        <f t="shared" si="129"/>
        <v>0</v>
      </c>
      <c r="E320" s="26">
        <f t="shared" si="129"/>
        <v>0</v>
      </c>
      <c r="F320" s="22">
        <f t="shared" si="129"/>
        <v>0</v>
      </c>
      <c r="G320" s="22">
        <f t="shared" si="129"/>
        <v>0</v>
      </c>
      <c r="H320" s="22">
        <f t="shared" si="129"/>
        <v>0</v>
      </c>
      <c r="I320" s="22">
        <f t="shared" si="129"/>
        <v>0</v>
      </c>
      <c r="J320" s="22">
        <f t="shared" si="129"/>
        <v>0</v>
      </c>
      <c r="K320" s="24" t="s">
        <v>17</v>
      </c>
    </row>
    <row r="321" spans="1:11" x14ac:dyDescent="0.25">
      <c r="A321" s="8">
        <v>285</v>
      </c>
      <c r="B321" s="21" t="s">
        <v>20</v>
      </c>
      <c r="C321" s="22">
        <f>SUM(C327,C332)</f>
        <v>0</v>
      </c>
      <c r="D321" s="26">
        <f t="shared" ref="D321:J321" si="130">SUM(D327,D332)</f>
        <v>0</v>
      </c>
      <c r="E321" s="26">
        <f t="shared" si="130"/>
        <v>0</v>
      </c>
      <c r="F321" s="22">
        <f t="shared" si="130"/>
        <v>0</v>
      </c>
      <c r="G321" s="22">
        <f t="shared" si="130"/>
        <v>0</v>
      </c>
      <c r="H321" s="22">
        <f t="shared" si="130"/>
        <v>0</v>
      </c>
      <c r="I321" s="22">
        <f t="shared" si="130"/>
        <v>0</v>
      </c>
      <c r="J321" s="22">
        <f t="shared" si="130"/>
        <v>0</v>
      </c>
      <c r="K321" s="24" t="s">
        <v>17</v>
      </c>
    </row>
    <row r="322" spans="1:11" x14ac:dyDescent="0.25">
      <c r="A322" s="8">
        <v>286</v>
      </c>
      <c r="B322" s="21" t="s">
        <v>21</v>
      </c>
      <c r="C322" s="22">
        <f>SUM(C328,C333)</f>
        <v>0</v>
      </c>
      <c r="D322" s="26">
        <f t="shared" ref="D322:J322" si="131">SUM(D328,D333)</f>
        <v>0</v>
      </c>
      <c r="E322" s="26">
        <f t="shared" si="131"/>
        <v>0</v>
      </c>
      <c r="F322" s="22">
        <f t="shared" si="131"/>
        <v>0</v>
      </c>
      <c r="G322" s="22">
        <f t="shared" si="131"/>
        <v>0</v>
      </c>
      <c r="H322" s="22">
        <f t="shared" si="131"/>
        <v>0</v>
      </c>
      <c r="I322" s="22">
        <f t="shared" si="131"/>
        <v>0</v>
      </c>
      <c r="J322" s="22">
        <f t="shared" si="131"/>
        <v>0</v>
      </c>
      <c r="K322" s="24" t="s">
        <v>17</v>
      </c>
    </row>
    <row r="323" spans="1:11" ht="21.75" customHeight="1" x14ac:dyDescent="0.25">
      <c r="A323" s="8">
        <v>287</v>
      </c>
      <c r="B323" s="67" t="s">
        <v>29</v>
      </c>
      <c r="C323" s="67"/>
      <c r="D323" s="67"/>
      <c r="E323" s="67"/>
      <c r="F323" s="67"/>
      <c r="G323" s="67"/>
      <c r="H323" s="67"/>
      <c r="I323" s="67"/>
      <c r="J323" s="67"/>
      <c r="K323" s="67"/>
    </row>
    <row r="324" spans="1:11" ht="54" x14ac:dyDescent="0.25">
      <c r="A324" s="8">
        <v>288</v>
      </c>
      <c r="B324" s="21" t="s">
        <v>55</v>
      </c>
      <c r="C324" s="22">
        <f>SUM(C325,C328)</f>
        <v>0</v>
      </c>
      <c r="D324" s="26">
        <f t="shared" ref="D324:J324" si="132">SUM(D325,D328)</f>
        <v>0</v>
      </c>
      <c r="E324" s="26">
        <f t="shared" si="132"/>
        <v>0</v>
      </c>
      <c r="F324" s="22">
        <f t="shared" si="132"/>
        <v>0</v>
      </c>
      <c r="G324" s="22">
        <f t="shared" si="132"/>
        <v>0</v>
      </c>
      <c r="H324" s="22">
        <f t="shared" si="132"/>
        <v>0</v>
      </c>
      <c r="I324" s="22">
        <f t="shared" si="132"/>
        <v>0</v>
      </c>
      <c r="J324" s="22">
        <f t="shared" si="132"/>
        <v>0</v>
      </c>
      <c r="K324" s="24" t="s">
        <v>17</v>
      </c>
    </row>
    <row r="325" spans="1:11" x14ac:dyDescent="0.25">
      <c r="A325" s="8">
        <v>289</v>
      </c>
      <c r="B325" s="21" t="s">
        <v>18</v>
      </c>
      <c r="C325" s="22">
        <f>SUM(D325:J325)</f>
        <v>0</v>
      </c>
      <c r="D325" s="26">
        <v>0</v>
      </c>
      <c r="E325" s="26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4" t="s">
        <v>17</v>
      </c>
    </row>
    <row r="326" spans="1:11" x14ac:dyDescent="0.25">
      <c r="A326" s="8">
        <v>290</v>
      </c>
      <c r="B326" s="21" t="s">
        <v>19</v>
      </c>
      <c r="C326" s="22">
        <f>SUM(D326:J326)</f>
        <v>0</v>
      </c>
      <c r="D326" s="26">
        <v>0</v>
      </c>
      <c r="E326" s="26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4" t="s">
        <v>17</v>
      </c>
    </row>
    <row r="327" spans="1:11" x14ac:dyDescent="0.25">
      <c r="A327" s="8">
        <v>291</v>
      </c>
      <c r="B327" s="21" t="s">
        <v>20</v>
      </c>
      <c r="C327" s="22">
        <f>SUM(D327:J327)</f>
        <v>0</v>
      </c>
      <c r="D327" s="26">
        <v>0</v>
      </c>
      <c r="E327" s="26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4" t="s">
        <v>17</v>
      </c>
    </row>
    <row r="328" spans="1:11" x14ac:dyDescent="0.25">
      <c r="A328" s="8">
        <v>292</v>
      </c>
      <c r="B328" s="21" t="s">
        <v>21</v>
      </c>
      <c r="C328" s="22">
        <f>SUM(D328:J328)</f>
        <v>0</v>
      </c>
      <c r="D328" s="26">
        <v>0</v>
      </c>
      <c r="E328" s="26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4" t="s">
        <v>17</v>
      </c>
    </row>
    <row r="329" spans="1:11" ht="18" customHeight="1" x14ac:dyDescent="0.25">
      <c r="A329" s="8">
        <v>293</v>
      </c>
      <c r="B329" s="67" t="s">
        <v>31</v>
      </c>
      <c r="C329" s="67"/>
      <c r="D329" s="67"/>
      <c r="E329" s="67"/>
      <c r="F329" s="67"/>
      <c r="G329" s="67"/>
      <c r="H329" s="67"/>
      <c r="I329" s="67"/>
      <c r="J329" s="67"/>
      <c r="K329" s="67"/>
    </row>
    <row r="330" spans="1:11" x14ac:dyDescent="0.25">
      <c r="A330" s="8">
        <v>294</v>
      </c>
      <c r="B330" s="21" t="s">
        <v>18</v>
      </c>
      <c r="C330" s="22">
        <f>SUM(D330:J330)</f>
        <v>0</v>
      </c>
      <c r="D330" s="26">
        <v>0</v>
      </c>
      <c r="E330" s="26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4" t="s">
        <v>17</v>
      </c>
    </row>
    <row r="331" spans="1:11" x14ac:dyDescent="0.25">
      <c r="A331" s="8">
        <v>295</v>
      </c>
      <c r="B331" s="21" t="s">
        <v>19</v>
      </c>
      <c r="C331" s="22">
        <f>SUM(D331:J331)</f>
        <v>0</v>
      </c>
      <c r="D331" s="26">
        <v>0</v>
      </c>
      <c r="E331" s="26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4" t="s">
        <v>17</v>
      </c>
    </row>
    <row r="332" spans="1:11" x14ac:dyDescent="0.25">
      <c r="A332" s="8">
        <v>296</v>
      </c>
      <c r="B332" s="21" t="s">
        <v>20</v>
      </c>
      <c r="C332" s="22">
        <f>SUM(D332:J332)</f>
        <v>0</v>
      </c>
      <c r="D332" s="26">
        <v>0</v>
      </c>
      <c r="E332" s="26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4" t="s">
        <v>17</v>
      </c>
    </row>
    <row r="333" spans="1:11" x14ac:dyDescent="0.25">
      <c r="A333" s="8">
        <v>297</v>
      </c>
      <c r="B333" s="21" t="s">
        <v>21</v>
      </c>
      <c r="C333" s="22">
        <f>SUM(D333:J333)</f>
        <v>0</v>
      </c>
      <c r="D333" s="26">
        <v>0</v>
      </c>
      <c r="E333" s="26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4" t="s">
        <v>17</v>
      </c>
    </row>
    <row r="334" spans="1:11" x14ac:dyDescent="0.25">
      <c r="A334" s="8">
        <v>298</v>
      </c>
      <c r="B334" s="67" t="s">
        <v>32</v>
      </c>
      <c r="C334" s="67"/>
      <c r="D334" s="67"/>
      <c r="E334" s="67"/>
      <c r="F334" s="67"/>
      <c r="G334" s="67"/>
      <c r="H334" s="67"/>
      <c r="I334" s="67"/>
      <c r="J334" s="67"/>
      <c r="K334" s="67"/>
    </row>
    <row r="335" spans="1:11" ht="40.5" x14ac:dyDescent="0.25">
      <c r="A335" s="8">
        <v>299</v>
      </c>
      <c r="B335" s="21" t="s">
        <v>56</v>
      </c>
      <c r="C335" s="22">
        <f>SUM(C336:C339)</f>
        <v>25783.199999999997</v>
      </c>
      <c r="D335" s="26">
        <f t="shared" ref="D335:J335" si="133">SUM(D336:D339)</f>
        <v>6584.4</v>
      </c>
      <c r="E335" s="26">
        <f t="shared" si="133"/>
        <v>6228</v>
      </c>
      <c r="F335" s="22">
        <f t="shared" si="133"/>
        <v>6069.5999999999995</v>
      </c>
      <c r="G335" s="22">
        <f t="shared" si="133"/>
        <v>6901.2</v>
      </c>
      <c r="H335" s="22">
        <f t="shared" si="133"/>
        <v>0</v>
      </c>
      <c r="I335" s="22">
        <f t="shared" si="133"/>
        <v>0</v>
      </c>
      <c r="J335" s="22">
        <f t="shared" si="133"/>
        <v>0</v>
      </c>
      <c r="K335" s="24" t="s">
        <v>17</v>
      </c>
    </row>
    <row r="336" spans="1:11" x14ac:dyDescent="0.25">
      <c r="A336" s="8">
        <v>300</v>
      </c>
      <c r="B336" s="21" t="s">
        <v>18</v>
      </c>
      <c r="C336" s="22">
        <f>SUM(C342)</f>
        <v>4284.8</v>
      </c>
      <c r="D336" s="26">
        <f>SUM(D342)</f>
        <v>1014.7</v>
      </c>
      <c r="E336" s="26">
        <f>SUM(E342)</f>
        <v>795</v>
      </c>
      <c r="F336" s="31">
        <f>SUM(F342)</f>
        <v>726.6</v>
      </c>
      <c r="G336" s="42">
        <f t="shared" ref="G336:J336" si="134">SUM(G342)</f>
        <v>1748.5</v>
      </c>
      <c r="H336" s="22">
        <f t="shared" si="134"/>
        <v>0</v>
      </c>
      <c r="I336" s="22">
        <f t="shared" si="134"/>
        <v>0</v>
      </c>
      <c r="J336" s="22">
        <f t="shared" si="134"/>
        <v>0</v>
      </c>
      <c r="K336" s="24" t="s">
        <v>17</v>
      </c>
    </row>
    <row r="337" spans="1:11" x14ac:dyDescent="0.25">
      <c r="A337" s="8">
        <v>301</v>
      </c>
      <c r="B337" s="21" t="s">
        <v>19</v>
      </c>
      <c r="C337" s="22">
        <f>SUM(C343)</f>
        <v>1180.5</v>
      </c>
      <c r="D337" s="26">
        <f t="shared" ref="D337:J337" si="135">SUM(D343)</f>
        <v>350.5</v>
      </c>
      <c r="E337" s="26">
        <f t="shared" si="135"/>
        <v>373.5</v>
      </c>
      <c r="F337" s="43">
        <f t="shared" si="135"/>
        <v>456.5</v>
      </c>
      <c r="G337" s="22">
        <f t="shared" si="135"/>
        <v>0</v>
      </c>
      <c r="H337" s="22">
        <f t="shared" si="135"/>
        <v>0</v>
      </c>
      <c r="I337" s="22">
        <f t="shared" si="135"/>
        <v>0</v>
      </c>
      <c r="J337" s="22">
        <f t="shared" si="135"/>
        <v>0</v>
      </c>
      <c r="K337" s="24" t="s">
        <v>17</v>
      </c>
    </row>
    <row r="338" spans="1:11" x14ac:dyDescent="0.25">
      <c r="A338" s="8">
        <v>302</v>
      </c>
      <c r="B338" s="21" t="s">
        <v>20</v>
      </c>
      <c r="C338" s="22">
        <f>SUM(D338:J338)</f>
        <v>2692.3</v>
      </c>
      <c r="D338" s="26">
        <f t="shared" ref="D338:J338" si="136">SUM(D344)</f>
        <v>812.8</v>
      </c>
      <c r="E338" s="26">
        <f>SUM(E344)</f>
        <v>653.1</v>
      </c>
      <c r="F338" s="22">
        <f t="shared" si="136"/>
        <v>480.1</v>
      </c>
      <c r="G338" s="22">
        <f>SUM(G344)</f>
        <v>746.3</v>
      </c>
      <c r="H338" s="22">
        <f t="shared" si="136"/>
        <v>0</v>
      </c>
      <c r="I338" s="22">
        <f t="shared" si="136"/>
        <v>0</v>
      </c>
      <c r="J338" s="22">
        <f t="shared" si="136"/>
        <v>0</v>
      </c>
      <c r="K338" s="24" t="s">
        <v>17</v>
      </c>
    </row>
    <row r="339" spans="1:11" x14ac:dyDescent="0.25">
      <c r="A339" s="8">
        <v>303</v>
      </c>
      <c r="B339" s="21" t="s">
        <v>21</v>
      </c>
      <c r="C339" s="22">
        <f>SUM(C345)</f>
        <v>17625.599999999999</v>
      </c>
      <c r="D339" s="26">
        <f t="shared" ref="D339:J339" si="137">SUM(D345)</f>
        <v>4406.3999999999996</v>
      </c>
      <c r="E339" s="26">
        <f t="shared" si="137"/>
        <v>4406.3999999999996</v>
      </c>
      <c r="F339" s="22">
        <f t="shared" si="137"/>
        <v>4406.3999999999996</v>
      </c>
      <c r="G339" s="22">
        <f t="shared" si="137"/>
        <v>4406.3999999999996</v>
      </c>
      <c r="H339" s="22">
        <f t="shared" si="137"/>
        <v>0</v>
      </c>
      <c r="I339" s="22">
        <f t="shared" si="137"/>
        <v>0</v>
      </c>
      <c r="J339" s="22">
        <f t="shared" si="137"/>
        <v>0</v>
      </c>
      <c r="K339" s="24" t="s">
        <v>17</v>
      </c>
    </row>
    <row r="340" spans="1:11" x14ac:dyDescent="0.25">
      <c r="A340" s="60">
        <v>304</v>
      </c>
      <c r="B340" s="62" t="s">
        <v>83</v>
      </c>
      <c r="C340" s="78">
        <f>SUM(C342:C345)</f>
        <v>25783.199999999997</v>
      </c>
      <c r="D340" s="79">
        <f>SUM(D342:D345)</f>
        <v>6584.4</v>
      </c>
      <c r="E340" s="79">
        <f t="shared" ref="E340:J340" si="138">SUM(E342:E345)</f>
        <v>6228</v>
      </c>
      <c r="F340" s="78">
        <f t="shared" si="138"/>
        <v>6069.5999999999995</v>
      </c>
      <c r="G340" s="78">
        <f t="shared" si="138"/>
        <v>6901.2</v>
      </c>
      <c r="H340" s="78">
        <f t="shared" si="138"/>
        <v>0</v>
      </c>
      <c r="I340" s="78">
        <f t="shared" si="138"/>
        <v>0</v>
      </c>
      <c r="J340" s="78">
        <f t="shared" si="138"/>
        <v>0</v>
      </c>
      <c r="K340" s="83" t="s">
        <v>105</v>
      </c>
    </row>
    <row r="341" spans="1:11" ht="63" customHeight="1" x14ac:dyDescent="0.25">
      <c r="A341" s="92"/>
      <c r="B341" s="64"/>
      <c r="C341" s="78"/>
      <c r="D341" s="79"/>
      <c r="E341" s="79"/>
      <c r="F341" s="78"/>
      <c r="G341" s="78"/>
      <c r="H341" s="78"/>
      <c r="I341" s="78"/>
      <c r="J341" s="78"/>
      <c r="K341" s="83"/>
    </row>
    <row r="342" spans="1:11" x14ac:dyDescent="0.25">
      <c r="A342" s="8">
        <v>305</v>
      </c>
      <c r="B342" s="21" t="s">
        <v>18</v>
      </c>
      <c r="C342" s="22">
        <f>SUM(D342:J342)</f>
        <v>4284.8</v>
      </c>
      <c r="D342" s="26">
        <v>1014.7</v>
      </c>
      <c r="E342" s="26">
        <v>795</v>
      </c>
      <c r="F342" s="22">
        <v>726.6</v>
      </c>
      <c r="G342" s="22">
        <v>1748.5</v>
      </c>
      <c r="H342" s="22">
        <v>0</v>
      </c>
      <c r="I342" s="22">
        <v>0</v>
      </c>
      <c r="J342" s="22">
        <v>0</v>
      </c>
      <c r="K342" s="24" t="s">
        <v>17</v>
      </c>
    </row>
    <row r="343" spans="1:11" x14ac:dyDescent="0.25">
      <c r="A343" s="8">
        <v>306</v>
      </c>
      <c r="B343" s="21" t="s">
        <v>19</v>
      </c>
      <c r="C343" s="22">
        <f>SUM(D343:J343)</f>
        <v>1180.5</v>
      </c>
      <c r="D343" s="26">
        <v>350.5</v>
      </c>
      <c r="E343" s="26">
        <v>373.5</v>
      </c>
      <c r="F343" s="22">
        <v>456.5</v>
      </c>
      <c r="G343" s="22">
        <v>0</v>
      </c>
      <c r="H343" s="22">
        <v>0</v>
      </c>
      <c r="I343" s="22">
        <v>0</v>
      </c>
      <c r="J343" s="22">
        <v>0</v>
      </c>
      <c r="K343" s="24" t="s">
        <v>17</v>
      </c>
    </row>
    <row r="344" spans="1:11" x14ac:dyDescent="0.25">
      <c r="A344" s="8">
        <v>307</v>
      </c>
      <c r="B344" s="21" t="s">
        <v>20</v>
      </c>
      <c r="C344" s="22">
        <f>SUM(D344:J344)</f>
        <v>2692.3</v>
      </c>
      <c r="D344" s="26">
        <v>812.8</v>
      </c>
      <c r="E344" s="26">
        <v>653.1</v>
      </c>
      <c r="F344" s="22">
        <v>480.1</v>
      </c>
      <c r="G344" s="22">
        <v>746.3</v>
      </c>
      <c r="H344" s="22">
        <v>0</v>
      </c>
      <c r="I344" s="22">
        <v>0</v>
      </c>
      <c r="J344" s="22">
        <v>0</v>
      </c>
      <c r="K344" s="24" t="s">
        <v>17</v>
      </c>
    </row>
    <row r="345" spans="1:11" x14ac:dyDescent="0.25">
      <c r="A345" s="8">
        <v>308</v>
      </c>
      <c r="B345" s="21" t="s">
        <v>21</v>
      </c>
      <c r="C345" s="22">
        <f>SUM(D345:J345)</f>
        <v>17625.599999999999</v>
      </c>
      <c r="D345" s="26">
        <v>4406.3999999999996</v>
      </c>
      <c r="E345" s="26">
        <v>4406.3999999999996</v>
      </c>
      <c r="F345" s="22">
        <v>4406.3999999999996</v>
      </c>
      <c r="G345" s="22">
        <v>4406.3999999999996</v>
      </c>
      <c r="H345" s="22">
        <v>0</v>
      </c>
      <c r="I345" s="22">
        <v>0</v>
      </c>
      <c r="J345" s="22">
        <v>0</v>
      </c>
      <c r="K345" s="24" t="s">
        <v>17</v>
      </c>
    </row>
    <row r="346" spans="1:11" ht="38.25" customHeight="1" x14ac:dyDescent="0.25">
      <c r="A346" s="8">
        <v>309</v>
      </c>
      <c r="B346" s="67" t="s">
        <v>60</v>
      </c>
      <c r="C346" s="67"/>
      <c r="D346" s="67"/>
      <c r="E346" s="67"/>
      <c r="F346" s="67"/>
      <c r="G346" s="67"/>
      <c r="H346" s="67"/>
      <c r="I346" s="67"/>
      <c r="J346" s="67"/>
      <c r="K346" s="67"/>
    </row>
    <row r="347" spans="1:11" x14ac:dyDescent="0.25">
      <c r="A347" s="8">
        <v>310</v>
      </c>
      <c r="B347" s="21" t="s">
        <v>57</v>
      </c>
      <c r="C347" s="69">
        <f>SUM(C349:C352)</f>
        <v>408102.68904999999</v>
      </c>
      <c r="D347" s="68">
        <f t="shared" ref="D347:J347" si="139">SUM(D349:D352)</f>
        <v>46901</v>
      </c>
      <c r="E347" s="68">
        <f t="shared" si="139"/>
        <v>55312.7</v>
      </c>
      <c r="F347" s="69">
        <f t="shared" si="139"/>
        <v>53573.751400000001</v>
      </c>
      <c r="G347" s="69">
        <f t="shared" si="139"/>
        <v>60715.221650000007</v>
      </c>
      <c r="H347" s="69">
        <f t="shared" si="139"/>
        <v>64469.415999999997</v>
      </c>
      <c r="I347" s="69">
        <f t="shared" si="139"/>
        <v>64203.7</v>
      </c>
      <c r="J347" s="69">
        <f t="shared" si="139"/>
        <v>62926.9</v>
      </c>
      <c r="K347" s="67"/>
    </row>
    <row r="348" spans="1:11" x14ac:dyDescent="0.25">
      <c r="A348" s="8">
        <v>311</v>
      </c>
      <c r="B348" s="21" t="s">
        <v>25</v>
      </c>
      <c r="C348" s="69"/>
      <c r="D348" s="68"/>
      <c r="E348" s="68"/>
      <c r="F348" s="69"/>
      <c r="G348" s="69"/>
      <c r="H348" s="69"/>
      <c r="I348" s="69"/>
      <c r="J348" s="69"/>
      <c r="K348" s="67"/>
    </row>
    <row r="349" spans="1:11" x14ac:dyDescent="0.25">
      <c r="A349" s="11">
        <v>312</v>
      </c>
      <c r="B349" s="21" t="s">
        <v>18</v>
      </c>
      <c r="C349" s="31">
        <f>SUM(C355,C361)</f>
        <v>360039.31390000001</v>
      </c>
      <c r="D349" s="25">
        <f t="shared" ref="D349:J349" si="140">SUM(D355,D361)</f>
        <v>40866</v>
      </c>
      <c r="E349" s="25">
        <f t="shared" si="140"/>
        <v>49312.7</v>
      </c>
      <c r="F349" s="31">
        <f t="shared" si="140"/>
        <v>46573.751400000001</v>
      </c>
      <c r="G349" s="28">
        <f t="shared" si="140"/>
        <v>52892.846500000007</v>
      </c>
      <c r="H349" s="28">
        <f t="shared" si="140"/>
        <v>55263.415999999997</v>
      </c>
      <c r="I349" s="28">
        <f t="shared" si="140"/>
        <v>58203.7</v>
      </c>
      <c r="J349" s="31">
        <f t="shared" si="140"/>
        <v>56926.9</v>
      </c>
      <c r="K349" s="24"/>
    </row>
    <row r="350" spans="1:11" x14ac:dyDescent="0.25">
      <c r="A350" s="8">
        <v>313</v>
      </c>
      <c r="B350" s="21" t="s">
        <v>19</v>
      </c>
      <c r="C350" s="31">
        <f>SUM(C356,C362)</f>
        <v>0</v>
      </c>
      <c r="D350" s="25">
        <f t="shared" ref="D350:J350" si="141">SUM(D356,D362)</f>
        <v>0</v>
      </c>
      <c r="E350" s="25">
        <f t="shared" si="141"/>
        <v>0</v>
      </c>
      <c r="F350" s="31">
        <f t="shared" si="141"/>
        <v>0</v>
      </c>
      <c r="G350" s="31">
        <f t="shared" si="141"/>
        <v>0</v>
      </c>
      <c r="H350" s="31">
        <f t="shared" si="141"/>
        <v>0</v>
      </c>
      <c r="I350" s="31">
        <f t="shared" si="141"/>
        <v>0</v>
      </c>
      <c r="J350" s="31">
        <f t="shared" si="141"/>
        <v>0</v>
      </c>
      <c r="K350" s="24"/>
    </row>
    <row r="351" spans="1:11" x14ac:dyDescent="0.25">
      <c r="A351" s="11">
        <v>314</v>
      </c>
      <c r="B351" s="21" t="s">
        <v>20</v>
      </c>
      <c r="C351" s="31">
        <f>SUM(C357,C363)</f>
        <v>5028.3751499999998</v>
      </c>
      <c r="D351" s="25">
        <f t="shared" ref="D351:J351" si="142">SUM(D357,D363)</f>
        <v>0</v>
      </c>
      <c r="E351" s="25">
        <f t="shared" si="142"/>
        <v>0</v>
      </c>
      <c r="F351" s="31">
        <f t="shared" si="142"/>
        <v>0</v>
      </c>
      <c r="G351" s="31">
        <f t="shared" si="142"/>
        <v>1822.3751500000001</v>
      </c>
      <c r="H351" s="31">
        <f t="shared" si="142"/>
        <v>3206</v>
      </c>
      <c r="I351" s="31">
        <f t="shared" si="142"/>
        <v>0</v>
      </c>
      <c r="J351" s="31">
        <f t="shared" si="142"/>
        <v>0</v>
      </c>
      <c r="K351" s="24"/>
    </row>
    <row r="352" spans="1:11" x14ac:dyDescent="0.25">
      <c r="A352" s="11">
        <v>315</v>
      </c>
      <c r="B352" s="21" t="s">
        <v>21</v>
      </c>
      <c r="C352" s="31">
        <f>SUM(C358,C364)</f>
        <v>43035</v>
      </c>
      <c r="D352" s="25">
        <f t="shared" ref="D352:J352" si="143">SUM(D358,D364)</f>
        <v>6035</v>
      </c>
      <c r="E352" s="25">
        <f t="shared" si="143"/>
        <v>6000</v>
      </c>
      <c r="F352" s="31">
        <f t="shared" si="143"/>
        <v>7000</v>
      </c>
      <c r="G352" s="31">
        <f t="shared" si="143"/>
        <v>6000</v>
      </c>
      <c r="H352" s="31">
        <f t="shared" si="143"/>
        <v>6000</v>
      </c>
      <c r="I352" s="31">
        <f t="shared" si="143"/>
        <v>6000</v>
      </c>
      <c r="J352" s="31">
        <f t="shared" si="143"/>
        <v>6000</v>
      </c>
      <c r="K352" s="24"/>
    </row>
    <row r="353" spans="1:11" x14ac:dyDescent="0.25">
      <c r="A353" s="11">
        <v>316</v>
      </c>
      <c r="B353" s="70" t="s">
        <v>61</v>
      </c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40.5" x14ac:dyDescent="0.25">
      <c r="A354" s="11">
        <v>317</v>
      </c>
      <c r="B354" s="34" t="s">
        <v>47</v>
      </c>
      <c r="C354" s="31">
        <f t="shared" ref="C354:J354" si="144">SUM(C355:C358)</f>
        <v>0</v>
      </c>
      <c r="D354" s="30">
        <f t="shared" si="144"/>
        <v>0</v>
      </c>
      <c r="E354" s="30">
        <f t="shared" si="144"/>
        <v>0</v>
      </c>
      <c r="F354" s="31">
        <f t="shared" si="144"/>
        <v>0</v>
      </c>
      <c r="G354" s="31">
        <f t="shared" si="144"/>
        <v>0</v>
      </c>
      <c r="H354" s="31">
        <f t="shared" si="144"/>
        <v>0</v>
      </c>
      <c r="I354" s="31">
        <f t="shared" si="144"/>
        <v>0</v>
      </c>
      <c r="J354" s="31">
        <f t="shared" si="144"/>
        <v>0</v>
      </c>
      <c r="K354" s="24"/>
    </row>
    <row r="355" spans="1:11" x14ac:dyDescent="0.25">
      <c r="A355" s="11">
        <v>318</v>
      </c>
      <c r="B355" s="34" t="s">
        <v>18</v>
      </c>
      <c r="C355" s="31">
        <f>SUM(D355:J355)</f>
        <v>0</v>
      </c>
      <c r="D355" s="30">
        <v>0</v>
      </c>
      <c r="E355" s="30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24"/>
    </row>
    <row r="356" spans="1:11" x14ac:dyDescent="0.25">
      <c r="A356" s="11">
        <v>319</v>
      </c>
      <c r="B356" s="34" t="s">
        <v>19</v>
      </c>
      <c r="C356" s="31">
        <f>SUM(D356:J356)</f>
        <v>0</v>
      </c>
      <c r="D356" s="30">
        <v>0</v>
      </c>
      <c r="E356" s="30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24"/>
    </row>
    <row r="357" spans="1:11" x14ac:dyDescent="0.25">
      <c r="A357" s="11">
        <v>320</v>
      </c>
      <c r="B357" s="34" t="s">
        <v>20</v>
      </c>
      <c r="C357" s="31">
        <f>SUM(D357:J357)</f>
        <v>0</v>
      </c>
      <c r="D357" s="30">
        <v>0</v>
      </c>
      <c r="E357" s="30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24"/>
    </row>
    <row r="358" spans="1:11" x14ac:dyDescent="0.25">
      <c r="A358" s="11">
        <v>321</v>
      </c>
      <c r="B358" s="34" t="s">
        <v>21</v>
      </c>
      <c r="C358" s="31">
        <f>SUM(D358:J358)</f>
        <v>0</v>
      </c>
      <c r="D358" s="30">
        <v>0</v>
      </c>
      <c r="E358" s="30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24"/>
    </row>
    <row r="359" spans="1:11" x14ac:dyDescent="0.25">
      <c r="A359" s="11">
        <v>322</v>
      </c>
      <c r="B359" s="70" t="s">
        <v>62</v>
      </c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40.5" x14ac:dyDescent="0.25">
      <c r="A360" s="11">
        <v>323</v>
      </c>
      <c r="B360" s="34" t="s">
        <v>56</v>
      </c>
      <c r="C360" s="31">
        <f>SUM(C361:C364)</f>
        <v>408102.68904999999</v>
      </c>
      <c r="D360" s="25">
        <f t="shared" ref="D360:J360" si="145">SUM(D361:D364)</f>
        <v>46901</v>
      </c>
      <c r="E360" s="25">
        <f t="shared" si="145"/>
        <v>55312.7</v>
      </c>
      <c r="F360" s="31">
        <f t="shared" si="145"/>
        <v>53573.751400000001</v>
      </c>
      <c r="G360" s="31">
        <f t="shared" si="145"/>
        <v>60715.221650000007</v>
      </c>
      <c r="H360" s="31">
        <f t="shared" si="145"/>
        <v>64469.415999999997</v>
      </c>
      <c r="I360" s="31">
        <f t="shared" si="145"/>
        <v>64203.7</v>
      </c>
      <c r="J360" s="31">
        <f t="shared" si="145"/>
        <v>62926.9</v>
      </c>
      <c r="K360" s="44"/>
    </row>
    <row r="361" spans="1:11" x14ac:dyDescent="0.25">
      <c r="A361" s="11">
        <v>324</v>
      </c>
      <c r="B361" s="34" t="s">
        <v>18</v>
      </c>
      <c r="C361" s="31">
        <f>SUM(C368,C374,C380,C385)</f>
        <v>360039.31390000001</v>
      </c>
      <c r="D361" s="25">
        <f>SUM(D368,D374,D380,D385)</f>
        <v>40866</v>
      </c>
      <c r="E361" s="25">
        <f t="shared" ref="E361:J361" si="146">SUM(E368,E374,E380,E385)</f>
        <v>49312.7</v>
      </c>
      <c r="F361" s="31">
        <f t="shared" si="146"/>
        <v>46573.751400000001</v>
      </c>
      <c r="G361" s="31">
        <f t="shared" si="146"/>
        <v>52892.846500000007</v>
      </c>
      <c r="H361" s="31">
        <f t="shared" si="146"/>
        <v>55263.415999999997</v>
      </c>
      <c r="I361" s="31">
        <f t="shared" si="146"/>
        <v>58203.7</v>
      </c>
      <c r="J361" s="31">
        <f t="shared" si="146"/>
        <v>56926.9</v>
      </c>
      <c r="K361" s="44"/>
    </row>
    <row r="362" spans="1:11" x14ac:dyDescent="0.25">
      <c r="A362" s="11">
        <v>325</v>
      </c>
      <c r="B362" s="34" t="s">
        <v>19</v>
      </c>
      <c r="C362" s="31">
        <f>SUM(C369,C375,C381,C386)</f>
        <v>0</v>
      </c>
      <c r="D362" s="25">
        <f t="shared" ref="D362:J362" si="147">SUM(D369,D375,D381,D386)</f>
        <v>0</v>
      </c>
      <c r="E362" s="25">
        <f t="shared" si="147"/>
        <v>0</v>
      </c>
      <c r="F362" s="31">
        <f t="shared" si="147"/>
        <v>0</v>
      </c>
      <c r="G362" s="31">
        <f t="shared" si="147"/>
        <v>0</v>
      </c>
      <c r="H362" s="31">
        <f t="shared" si="147"/>
        <v>0</v>
      </c>
      <c r="I362" s="31">
        <f t="shared" si="147"/>
        <v>0</v>
      </c>
      <c r="J362" s="31">
        <f t="shared" si="147"/>
        <v>0</v>
      </c>
      <c r="K362" s="44"/>
    </row>
    <row r="363" spans="1:11" x14ac:dyDescent="0.25">
      <c r="A363" s="11">
        <v>326</v>
      </c>
      <c r="B363" s="34" t="s">
        <v>20</v>
      </c>
      <c r="C363" s="31">
        <f>SUM(C370,C376,C382,C387)</f>
        <v>5028.3751499999998</v>
      </c>
      <c r="D363" s="25">
        <f t="shared" ref="D363:J363" si="148">SUM(D370,D376,D382,D387)</f>
        <v>0</v>
      </c>
      <c r="E363" s="25">
        <f t="shared" si="148"/>
        <v>0</v>
      </c>
      <c r="F363" s="31">
        <f t="shared" si="148"/>
        <v>0</v>
      </c>
      <c r="G363" s="31">
        <f t="shared" si="148"/>
        <v>1822.3751500000001</v>
      </c>
      <c r="H363" s="31">
        <f t="shared" si="148"/>
        <v>3206</v>
      </c>
      <c r="I363" s="31">
        <f t="shared" si="148"/>
        <v>0</v>
      </c>
      <c r="J363" s="31">
        <f t="shared" si="148"/>
        <v>0</v>
      </c>
      <c r="K363" s="44"/>
    </row>
    <row r="364" spans="1:11" x14ac:dyDescent="0.25">
      <c r="A364" s="11">
        <v>327</v>
      </c>
      <c r="B364" s="34" t="s">
        <v>21</v>
      </c>
      <c r="C364" s="31">
        <f>SUM(C371,C377,C383,C388)</f>
        <v>43035</v>
      </c>
      <c r="D364" s="25">
        <f t="shared" ref="D364:J364" si="149">SUM(D371,D377,D383,D388)</f>
        <v>6035</v>
      </c>
      <c r="E364" s="25">
        <f t="shared" si="149"/>
        <v>6000</v>
      </c>
      <c r="F364" s="31">
        <f t="shared" si="149"/>
        <v>7000</v>
      </c>
      <c r="G364" s="31">
        <f t="shared" si="149"/>
        <v>6000</v>
      </c>
      <c r="H364" s="31">
        <f t="shared" si="149"/>
        <v>6000</v>
      </c>
      <c r="I364" s="31">
        <f t="shared" si="149"/>
        <v>6000</v>
      </c>
      <c r="J364" s="31">
        <f t="shared" si="149"/>
        <v>6000</v>
      </c>
      <c r="K364" s="44"/>
    </row>
    <row r="365" spans="1:11" ht="16.5" customHeight="1" x14ac:dyDescent="0.25">
      <c r="A365" s="91">
        <v>328</v>
      </c>
      <c r="B365" s="62" t="s">
        <v>82</v>
      </c>
      <c r="C365" s="69">
        <f>SUM(C368:C371)</f>
        <v>327004.64114999998</v>
      </c>
      <c r="D365" s="68">
        <f t="shared" ref="D365:F365" si="150">SUM(D368:D371)</f>
        <v>42612.2</v>
      </c>
      <c r="E365" s="68">
        <f t="shared" si="150"/>
        <v>44300</v>
      </c>
      <c r="F365" s="69">
        <f t="shared" si="150"/>
        <v>43000</v>
      </c>
      <c r="G365" s="69">
        <f>SUM(G368:G371)</f>
        <v>49071.160150000003</v>
      </c>
      <c r="H365" s="69">
        <f>SUM(H368:H371)</f>
        <v>49044.881000000001</v>
      </c>
      <c r="I365" s="69">
        <f t="shared" ref="I365:J365" si="151">SUM(I368:I371)</f>
        <v>48531</v>
      </c>
      <c r="J365" s="69">
        <f t="shared" si="151"/>
        <v>50445.4</v>
      </c>
      <c r="K365" s="71" t="s">
        <v>108</v>
      </c>
    </row>
    <row r="366" spans="1:11" ht="55.5" customHeight="1" x14ac:dyDescent="0.25">
      <c r="A366" s="92"/>
      <c r="B366" s="64"/>
      <c r="C366" s="69"/>
      <c r="D366" s="68"/>
      <c r="E366" s="68"/>
      <c r="F366" s="69"/>
      <c r="G366" s="69"/>
      <c r="H366" s="69"/>
      <c r="I366" s="69"/>
      <c r="J366" s="69"/>
      <c r="K366" s="71"/>
    </row>
    <row r="367" spans="1:11" ht="15.75" customHeight="1" x14ac:dyDescent="0.25">
      <c r="A367" s="8">
        <v>329</v>
      </c>
      <c r="B367" s="21" t="s">
        <v>40</v>
      </c>
      <c r="C367" s="69"/>
      <c r="D367" s="68"/>
      <c r="E367" s="68"/>
      <c r="F367" s="69"/>
      <c r="G367" s="69"/>
      <c r="H367" s="69"/>
      <c r="I367" s="69"/>
      <c r="J367" s="69"/>
      <c r="K367" s="71"/>
    </row>
    <row r="368" spans="1:11" x14ac:dyDescent="0.25">
      <c r="A368" s="8">
        <v>330</v>
      </c>
      <c r="B368" s="21" t="s">
        <v>18</v>
      </c>
      <c r="C368" s="59">
        <f>SUM(D368:J368)</f>
        <v>279491.266</v>
      </c>
      <c r="D368" s="25">
        <v>36577.199999999997</v>
      </c>
      <c r="E368" s="25">
        <v>38300</v>
      </c>
      <c r="F368" s="31">
        <v>36000</v>
      </c>
      <c r="G368" s="31">
        <v>41248.785000000003</v>
      </c>
      <c r="H368" s="59">
        <v>40388.881000000001</v>
      </c>
      <c r="I368" s="31">
        <v>42531</v>
      </c>
      <c r="J368" s="31">
        <v>44445.4</v>
      </c>
      <c r="K368" s="24"/>
    </row>
    <row r="369" spans="1:11" x14ac:dyDescent="0.25">
      <c r="A369" s="8">
        <v>331</v>
      </c>
      <c r="B369" s="21" t="s">
        <v>19</v>
      </c>
      <c r="C369" s="31">
        <f>SUM(D369:J369)</f>
        <v>0</v>
      </c>
      <c r="D369" s="25">
        <v>0</v>
      </c>
      <c r="E369" s="25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24"/>
    </row>
    <row r="370" spans="1:11" x14ac:dyDescent="0.25">
      <c r="A370" s="8">
        <v>332</v>
      </c>
      <c r="B370" s="21" t="s">
        <v>20</v>
      </c>
      <c r="C370" s="31">
        <f>SUM(D370:J370)</f>
        <v>4478.3751499999998</v>
      </c>
      <c r="D370" s="25">
        <v>0</v>
      </c>
      <c r="E370" s="25">
        <v>0</v>
      </c>
      <c r="F370" s="31">
        <v>0</v>
      </c>
      <c r="G370" s="31">
        <v>1822.3751500000001</v>
      </c>
      <c r="H370" s="31">
        <v>2656</v>
      </c>
      <c r="I370" s="31">
        <v>0</v>
      </c>
      <c r="J370" s="31">
        <v>0</v>
      </c>
      <c r="K370" s="24"/>
    </row>
    <row r="371" spans="1:11" x14ac:dyDescent="0.25">
      <c r="A371" s="8">
        <v>333</v>
      </c>
      <c r="B371" s="21" t="s">
        <v>21</v>
      </c>
      <c r="C371" s="31">
        <f>SUM(D371:J371)</f>
        <v>43035</v>
      </c>
      <c r="D371" s="25">
        <v>6035</v>
      </c>
      <c r="E371" s="25">
        <v>6000</v>
      </c>
      <c r="F371" s="31">
        <v>7000</v>
      </c>
      <c r="G371" s="31">
        <v>6000</v>
      </c>
      <c r="H371" s="31">
        <v>6000</v>
      </c>
      <c r="I371" s="31">
        <v>6000</v>
      </c>
      <c r="J371" s="31">
        <v>6000</v>
      </c>
      <c r="K371" s="24"/>
    </row>
    <row r="372" spans="1:11" x14ac:dyDescent="0.25">
      <c r="A372" s="60">
        <v>334</v>
      </c>
      <c r="B372" s="62" t="s">
        <v>81</v>
      </c>
      <c r="C372" s="69">
        <f>SUM(C374:C377)</f>
        <v>11600</v>
      </c>
      <c r="D372" s="68">
        <f>SUM(D374:D377)</f>
        <v>2000</v>
      </c>
      <c r="E372" s="68">
        <f>SUM(E374:E377)</f>
        <v>1800</v>
      </c>
      <c r="F372" s="69">
        <f>SUM(F374:F377)</f>
        <v>1500</v>
      </c>
      <c r="G372" s="69">
        <f t="shared" ref="G372:J372" si="152">SUM(G374:G377)</f>
        <v>1400</v>
      </c>
      <c r="H372" s="69">
        <f t="shared" si="152"/>
        <v>1500</v>
      </c>
      <c r="I372" s="69">
        <f t="shared" si="152"/>
        <v>1700</v>
      </c>
      <c r="J372" s="69">
        <f t="shared" si="152"/>
        <v>1700</v>
      </c>
      <c r="K372" s="67">
        <v>24.25</v>
      </c>
    </row>
    <row r="373" spans="1:11" ht="57.75" customHeight="1" x14ac:dyDescent="0.25">
      <c r="A373" s="61"/>
      <c r="B373" s="64"/>
      <c r="C373" s="69"/>
      <c r="D373" s="68"/>
      <c r="E373" s="68"/>
      <c r="F373" s="69"/>
      <c r="G373" s="69"/>
      <c r="H373" s="69"/>
      <c r="I373" s="69"/>
      <c r="J373" s="69"/>
      <c r="K373" s="67"/>
    </row>
    <row r="374" spans="1:11" x14ac:dyDescent="0.25">
      <c r="A374" s="16">
        <v>335</v>
      </c>
      <c r="B374" s="21" t="s">
        <v>18</v>
      </c>
      <c r="C374" s="31">
        <f>SUM(D374:J374)</f>
        <v>11600</v>
      </c>
      <c r="D374" s="25">
        <v>2000</v>
      </c>
      <c r="E374" s="25">
        <v>1800</v>
      </c>
      <c r="F374" s="31">
        <v>1500</v>
      </c>
      <c r="G374" s="31">
        <v>1400</v>
      </c>
      <c r="H374" s="31">
        <v>1500</v>
      </c>
      <c r="I374" s="31">
        <v>1700</v>
      </c>
      <c r="J374" s="31">
        <v>1700</v>
      </c>
      <c r="K374" s="24"/>
    </row>
    <row r="375" spans="1:11" x14ac:dyDescent="0.25">
      <c r="A375" s="8">
        <v>336</v>
      </c>
      <c r="B375" s="21" t="s">
        <v>19</v>
      </c>
      <c r="C375" s="31">
        <v>0</v>
      </c>
      <c r="D375" s="25">
        <v>0</v>
      </c>
      <c r="E375" s="25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24"/>
    </row>
    <row r="376" spans="1:11" x14ac:dyDescent="0.25">
      <c r="A376" s="11">
        <v>337</v>
      </c>
      <c r="B376" s="21" t="s">
        <v>20</v>
      </c>
      <c r="C376" s="31">
        <v>0</v>
      </c>
      <c r="D376" s="25">
        <v>0</v>
      </c>
      <c r="E376" s="25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24"/>
    </row>
    <row r="377" spans="1:11" x14ac:dyDescent="0.25">
      <c r="A377" s="8">
        <v>338</v>
      </c>
      <c r="B377" s="21" t="s">
        <v>21</v>
      </c>
      <c r="C377" s="31">
        <v>0</v>
      </c>
      <c r="D377" s="25">
        <v>0</v>
      </c>
      <c r="E377" s="25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24"/>
    </row>
    <row r="378" spans="1:11" x14ac:dyDescent="0.25">
      <c r="A378" s="60">
        <v>339</v>
      </c>
      <c r="B378" s="62" t="s">
        <v>80</v>
      </c>
      <c r="C378" s="69">
        <f>SUM(C380:C383)</f>
        <v>6905.8615</v>
      </c>
      <c r="D378" s="68">
        <f>SUM(D380:D383)</f>
        <v>2288.8000000000002</v>
      </c>
      <c r="E378" s="68">
        <f>SUM(E380:E383)</f>
        <v>0</v>
      </c>
      <c r="F378" s="69">
        <f>SUM(F380:F383)</f>
        <v>0</v>
      </c>
      <c r="G378" s="69">
        <f>SUM(G380:G383)</f>
        <v>244.0615</v>
      </c>
      <c r="H378" s="69">
        <f t="shared" ref="H378:J378" si="153">SUM(H380:H383)</f>
        <v>1873</v>
      </c>
      <c r="I378" s="69">
        <f t="shared" si="153"/>
        <v>2500</v>
      </c>
      <c r="J378" s="69">
        <f t="shared" si="153"/>
        <v>0</v>
      </c>
      <c r="K378" s="67" t="s">
        <v>109</v>
      </c>
    </row>
    <row r="379" spans="1:11" ht="57" customHeight="1" x14ac:dyDescent="0.25">
      <c r="A379" s="61"/>
      <c r="B379" s="63"/>
      <c r="C379" s="69"/>
      <c r="D379" s="68"/>
      <c r="E379" s="68"/>
      <c r="F379" s="69"/>
      <c r="G379" s="69"/>
      <c r="H379" s="69"/>
      <c r="I379" s="69"/>
      <c r="J379" s="69"/>
      <c r="K379" s="67"/>
    </row>
    <row r="380" spans="1:11" x14ac:dyDescent="0.25">
      <c r="A380" s="17">
        <v>340</v>
      </c>
      <c r="B380" s="21" t="s">
        <v>18</v>
      </c>
      <c r="C380" s="31">
        <f>SUM(D380:J380)</f>
        <v>6905.8615</v>
      </c>
      <c r="D380" s="25">
        <v>2288.8000000000002</v>
      </c>
      <c r="E380" s="25">
        <v>0</v>
      </c>
      <c r="F380" s="31">
        <v>0</v>
      </c>
      <c r="G380" s="31">
        <v>244.0615</v>
      </c>
      <c r="H380" s="31">
        <v>1873</v>
      </c>
      <c r="I380" s="31">
        <v>2500</v>
      </c>
      <c r="J380" s="31">
        <v>0</v>
      </c>
      <c r="K380" s="24" t="s">
        <v>26</v>
      </c>
    </row>
    <row r="381" spans="1:11" x14ac:dyDescent="0.25">
      <c r="A381" s="8">
        <v>341</v>
      </c>
      <c r="B381" s="21" t="s">
        <v>19</v>
      </c>
      <c r="C381" s="31">
        <f>SUM(D381:J381)</f>
        <v>0</v>
      </c>
      <c r="D381" s="25">
        <v>0</v>
      </c>
      <c r="E381" s="25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24" t="s">
        <v>26</v>
      </c>
    </row>
    <row r="382" spans="1:11" x14ac:dyDescent="0.25">
      <c r="A382" s="12">
        <v>342</v>
      </c>
      <c r="B382" s="21" t="s">
        <v>20</v>
      </c>
      <c r="C382" s="31">
        <f>SUM(D382:J382)</f>
        <v>0</v>
      </c>
      <c r="D382" s="25">
        <v>0</v>
      </c>
      <c r="E382" s="25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24" t="s">
        <v>26</v>
      </c>
    </row>
    <row r="383" spans="1:11" ht="15" customHeight="1" x14ac:dyDescent="0.25">
      <c r="A383" s="12">
        <v>343</v>
      </c>
      <c r="B383" s="21" t="s">
        <v>21</v>
      </c>
      <c r="C383" s="22">
        <f>SUM(D383:J383)</f>
        <v>0</v>
      </c>
      <c r="D383" s="23">
        <v>0</v>
      </c>
      <c r="E383" s="23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4" t="s">
        <v>26</v>
      </c>
    </row>
    <row r="384" spans="1:11" ht="108" customHeight="1" x14ac:dyDescent="0.25">
      <c r="A384" s="8">
        <v>344</v>
      </c>
      <c r="B384" s="45" t="s">
        <v>97</v>
      </c>
      <c r="C384" s="36">
        <f t="shared" ref="C384:J384" si="154">SUM(C385:C388)</f>
        <v>62592.186399999991</v>
      </c>
      <c r="D384" s="46">
        <f t="shared" si="154"/>
        <v>0</v>
      </c>
      <c r="E384" s="46">
        <f t="shared" si="154"/>
        <v>9212.7000000000007</v>
      </c>
      <c r="F384" s="36">
        <f t="shared" si="154"/>
        <v>9073.7513999999992</v>
      </c>
      <c r="G384" s="36">
        <f t="shared" si="154"/>
        <v>10000</v>
      </c>
      <c r="H384" s="36">
        <f t="shared" si="154"/>
        <v>12051.535</v>
      </c>
      <c r="I384" s="36">
        <f t="shared" si="154"/>
        <v>11472.7</v>
      </c>
      <c r="J384" s="36">
        <f t="shared" si="154"/>
        <v>10781.5</v>
      </c>
      <c r="K384" s="51" t="s">
        <v>110</v>
      </c>
    </row>
    <row r="385" spans="1:11" x14ac:dyDescent="0.25">
      <c r="A385" s="8">
        <v>345</v>
      </c>
      <c r="B385" s="34" t="s">
        <v>18</v>
      </c>
      <c r="C385" s="31">
        <f>SUM(D385:J385)</f>
        <v>62042.186399999991</v>
      </c>
      <c r="D385" s="25">
        <v>0</v>
      </c>
      <c r="E385" s="25">
        <v>9212.7000000000007</v>
      </c>
      <c r="F385" s="53">
        <v>9073.7513999999992</v>
      </c>
      <c r="G385" s="31">
        <v>10000</v>
      </c>
      <c r="H385" s="59">
        <v>11501.535</v>
      </c>
      <c r="I385" s="31">
        <v>11472.7</v>
      </c>
      <c r="J385" s="31">
        <v>10781.5</v>
      </c>
      <c r="K385" s="30" t="s">
        <v>26</v>
      </c>
    </row>
    <row r="386" spans="1:11" x14ac:dyDescent="0.25">
      <c r="A386" s="8">
        <v>346</v>
      </c>
      <c r="B386" s="34" t="s">
        <v>19</v>
      </c>
      <c r="C386" s="31">
        <f>SUM(D386:J386)</f>
        <v>0</v>
      </c>
      <c r="D386" s="25">
        <v>0</v>
      </c>
      <c r="E386" s="25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0" t="s">
        <v>26</v>
      </c>
    </row>
    <row r="387" spans="1:11" x14ac:dyDescent="0.25">
      <c r="A387" s="8">
        <v>347</v>
      </c>
      <c r="B387" s="34" t="s">
        <v>20</v>
      </c>
      <c r="C387" s="31">
        <f>SUM(D387:J387)</f>
        <v>550</v>
      </c>
      <c r="D387" s="25">
        <v>0</v>
      </c>
      <c r="E387" s="25">
        <v>0</v>
      </c>
      <c r="F387" s="31">
        <v>0</v>
      </c>
      <c r="G387" s="31">
        <v>0</v>
      </c>
      <c r="H387" s="31">
        <v>550</v>
      </c>
      <c r="I387" s="31">
        <v>0</v>
      </c>
      <c r="J387" s="31">
        <v>0</v>
      </c>
      <c r="K387" s="30" t="s">
        <v>26</v>
      </c>
    </row>
    <row r="388" spans="1:11" x14ac:dyDescent="0.25">
      <c r="A388" s="9">
        <v>348</v>
      </c>
      <c r="B388" s="34" t="s">
        <v>21</v>
      </c>
      <c r="C388" s="31">
        <f>SUM(D388:J388)</f>
        <v>0</v>
      </c>
      <c r="D388" s="25">
        <v>0</v>
      </c>
      <c r="E388" s="25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0" t="s">
        <v>26</v>
      </c>
    </row>
    <row r="389" spans="1:11" x14ac:dyDescent="0.25">
      <c r="B389" s="47"/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1:11" x14ac:dyDescent="0.25">
      <c r="B390" s="47"/>
      <c r="C390" s="47"/>
      <c r="D390" s="47"/>
      <c r="E390" s="47"/>
      <c r="F390" s="47"/>
      <c r="G390" s="47"/>
      <c r="H390" s="47"/>
      <c r="I390" s="47"/>
      <c r="J390" s="47"/>
      <c r="K390" s="47"/>
    </row>
    <row r="391" spans="1:11" x14ac:dyDescent="0.25">
      <c r="B391" s="47"/>
      <c r="C391" s="47"/>
      <c r="D391" s="47"/>
      <c r="E391" s="47"/>
      <c r="F391" s="47"/>
      <c r="G391" s="47"/>
      <c r="H391" s="47"/>
      <c r="I391" s="47"/>
      <c r="J391" s="47"/>
      <c r="K391" s="47"/>
    </row>
    <row r="392" spans="1:11" x14ac:dyDescent="0.25">
      <c r="B392" s="47"/>
      <c r="C392" s="47"/>
      <c r="D392" s="47"/>
      <c r="E392" s="47"/>
      <c r="F392" s="47"/>
      <c r="G392" s="47"/>
      <c r="H392" s="47"/>
      <c r="I392" s="47"/>
      <c r="J392" s="47"/>
      <c r="K392" s="47"/>
    </row>
    <row r="393" spans="1:11" x14ac:dyDescent="0.25">
      <c r="B393" s="47"/>
      <c r="C393" s="47"/>
      <c r="D393" s="47"/>
      <c r="E393" s="47"/>
      <c r="F393" s="47"/>
      <c r="G393" s="47"/>
      <c r="H393" s="47"/>
      <c r="I393" s="47"/>
      <c r="J393" s="47"/>
      <c r="K393" s="47"/>
    </row>
    <row r="394" spans="1:11" x14ac:dyDescent="0.25">
      <c r="G394" s="5"/>
      <c r="H394" s="47"/>
      <c r="I394" s="47"/>
      <c r="J394" s="47"/>
    </row>
    <row r="395" spans="1:11" x14ac:dyDescent="0.25">
      <c r="G395" s="5"/>
      <c r="H395" s="47"/>
      <c r="I395" s="47"/>
      <c r="J395" s="47"/>
    </row>
    <row r="396" spans="1:11" x14ac:dyDescent="0.25">
      <c r="G396" s="5"/>
      <c r="H396" s="47"/>
      <c r="I396" s="47"/>
      <c r="J396" s="47"/>
    </row>
    <row r="397" spans="1:11" x14ac:dyDescent="0.25">
      <c r="G397" s="5"/>
      <c r="H397" s="47"/>
      <c r="I397" s="47"/>
      <c r="J397" s="47"/>
    </row>
    <row r="398" spans="1:11" x14ac:dyDescent="0.25">
      <c r="G398" s="5"/>
      <c r="H398" s="47"/>
      <c r="I398" s="47"/>
      <c r="J398" s="47"/>
    </row>
    <row r="399" spans="1:11" x14ac:dyDescent="0.25">
      <c r="G399" s="5"/>
      <c r="H399" s="47"/>
      <c r="I399" s="47"/>
      <c r="J399" s="47"/>
    </row>
    <row r="400" spans="1:11" x14ac:dyDescent="0.25">
      <c r="G400" s="5"/>
      <c r="H400" s="47"/>
      <c r="I400" s="47"/>
      <c r="J400" s="47"/>
    </row>
    <row r="401" spans="7:10" x14ac:dyDescent="0.25">
      <c r="G401" s="5"/>
      <c r="H401" s="47"/>
      <c r="I401" s="47"/>
      <c r="J401" s="47"/>
    </row>
    <row r="402" spans="7:10" x14ac:dyDescent="0.25">
      <c r="G402" s="5"/>
      <c r="H402" s="47"/>
      <c r="I402" s="47"/>
      <c r="J402" s="47"/>
    </row>
    <row r="403" spans="7:10" x14ac:dyDescent="0.25">
      <c r="G403" s="5"/>
      <c r="H403" s="47"/>
      <c r="I403" s="47"/>
      <c r="J403" s="47"/>
    </row>
    <row r="404" spans="7:10" x14ac:dyDescent="0.25">
      <c r="G404" s="5"/>
      <c r="H404" s="47"/>
      <c r="I404" s="47"/>
      <c r="J404" s="47"/>
    </row>
    <row r="405" spans="7:10" x14ac:dyDescent="0.25">
      <c r="G405" s="5"/>
      <c r="H405" s="47"/>
      <c r="I405" s="47"/>
      <c r="J405" s="47"/>
    </row>
    <row r="406" spans="7:10" x14ac:dyDescent="0.25">
      <c r="G406" s="5"/>
      <c r="H406" s="47"/>
      <c r="I406" s="47"/>
      <c r="J406" s="47"/>
    </row>
    <row r="407" spans="7:10" x14ac:dyDescent="0.25">
      <c r="G407" s="47"/>
      <c r="H407" s="47"/>
      <c r="I407" s="47"/>
      <c r="J407" s="47"/>
    </row>
    <row r="408" spans="7:10" x14ac:dyDescent="0.25">
      <c r="G408" s="47"/>
      <c r="H408" s="47"/>
      <c r="I408" s="47"/>
      <c r="J408" s="47"/>
    </row>
    <row r="409" spans="7:10" x14ac:dyDescent="0.25">
      <c r="G409" s="47"/>
      <c r="H409" s="47"/>
      <c r="I409" s="47"/>
      <c r="J409" s="47"/>
    </row>
    <row r="410" spans="7:10" x14ac:dyDescent="0.25">
      <c r="H410" s="47"/>
      <c r="I410" s="47"/>
      <c r="J410" s="47"/>
    </row>
  </sheetData>
  <mergeCells count="320">
    <mergeCell ref="A7:A8"/>
    <mergeCell ref="A27:A28"/>
    <mergeCell ref="A139:A141"/>
    <mergeCell ref="A157:A158"/>
    <mergeCell ref="A281:A282"/>
    <mergeCell ref="A293:A295"/>
    <mergeCell ref="B27:B28"/>
    <mergeCell ref="A61:A62"/>
    <mergeCell ref="I93:I94"/>
    <mergeCell ref="F72:F73"/>
    <mergeCell ref="A72:A73"/>
    <mergeCell ref="C72:C73"/>
    <mergeCell ref="D72:D73"/>
    <mergeCell ref="C93:C94"/>
    <mergeCell ref="D93:D94"/>
    <mergeCell ref="E93:E94"/>
    <mergeCell ref="F93:F94"/>
    <mergeCell ref="G93:G94"/>
    <mergeCell ref="H93:H94"/>
    <mergeCell ref="C275:C276"/>
    <mergeCell ref="F275:F276"/>
    <mergeCell ref="G275:G276"/>
    <mergeCell ref="H275:H276"/>
    <mergeCell ref="I275:I276"/>
    <mergeCell ref="A365:A366"/>
    <mergeCell ref="A122:A123"/>
    <mergeCell ref="A194:A195"/>
    <mergeCell ref="A240:A241"/>
    <mergeCell ref="A249:A250"/>
    <mergeCell ref="A275:A276"/>
    <mergeCell ref="A300:A301"/>
    <mergeCell ref="A340:A341"/>
    <mergeCell ref="B86:B87"/>
    <mergeCell ref="B287:K287"/>
    <mergeCell ref="C281:C282"/>
    <mergeCell ref="F281:F282"/>
    <mergeCell ref="K281:K282"/>
    <mergeCell ref="H281:H282"/>
    <mergeCell ref="I281:I282"/>
    <mergeCell ref="F293:F295"/>
    <mergeCell ref="G293:G295"/>
    <mergeCell ref="H293:H295"/>
    <mergeCell ref="I293:I295"/>
    <mergeCell ref="J281:J282"/>
    <mergeCell ref="J293:J295"/>
    <mergeCell ref="K293:K295"/>
    <mergeCell ref="E293:E295"/>
    <mergeCell ref="D293:D295"/>
    <mergeCell ref="J86:J87"/>
    <mergeCell ref="G86:G87"/>
    <mergeCell ref="E79:E80"/>
    <mergeCell ref="F79:F80"/>
    <mergeCell ref="G79:G80"/>
    <mergeCell ref="H79:H80"/>
    <mergeCell ref="I79:I80"/>
    <mergeCell ref="B92:K92"/>
    <mergeCell ref="J115:J117"/>
    <mergeCell ref="J93:J94"/>
    <mergeCell ref="K93:K94"/>
    <mergeCell ref="B85:K85"/>
    <mergeCell ref="K79:K80"/>
    <mergeCell ref="H86:H87"/>
    <mergeCell ref="B79:B80"/>
    <mergeCell ref="C86:C87"/>
    <mergeCell ref="D86:D87"/>
    <mergeCell ref="E86:E87"/>
    <mergeCell ref="F86:F87"/>
    <mergeCell ref="D79:D80"/>
    <mergeCell ref="I86:I87"/>
    <mergeCell ref="K86:K87"/>
    <mergeCell ref="J79:J80"/>
    <mergeCell ref="C79:C80"/>
    <mergeCell ref="K99:K114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J275:J276"/>
    <mergeCell ref="K275:K276"/>
    <mergeCell ref="F249:F250"/>
    <mergeCell ref="B270:K270"/>
    <mergeCell ref="B264:K264"/>
    <mergeCell ref="B258:K258"/>
    <mergeCell ref="B252:K252"/>
    <mergeCell ref="D275:D276"/>
    <mergeCell ref="E275:E276"/>
    <mergeCell ref="C249:C250"/>
    <mergeCell ref="J249:J250"/>
    <mergeCell ref="G249:G250"/>
    <mergeCell ref="H249:H250"/>
    <mergeCell ref="I249:I250"/>
    <mergeCell ref="D249:D250"/>
    <mergeCell ref="E249:E250"/>
    <mergeCell ref="K249:K250"/>
    <mergeCell ref="D281:D282"/>
    <mergeCell ref="E281:E282"/>
    <mergeCell ref="G281:G282"/>
    <mergeCell ref="B281:B282"/>
    <mergeCell ref="B293:B295"/>
    <mergeCell ref="K372:K373"/>
    <mergeCell ref="I372:I373"/>
    <mergeCell ref="C372:C373"/>
    <mergeCell ref="E372:E373"/>
    <mergeCell ref="F372:F373"/>
    <mergeCell ref="G372:G373"/>
    <mergeCell ref="G347:G348"/>
    <mergeCell ref="H347:H348"/>
    <mergeCell ref="J347:J348"/>
    <mergeCell ref="C365:C367"/>
    <mergeCell ref="E365:E367"/>
    <mergeCell ref="F365:F367"/>
    <mergeCell ref="G365:G367"/>
    <mergeCell ref="H365:H367"/>
    <mergeCell ref="K365:K367"/>
    <mergeCell ref="B300:B301"/>
    <mergeCell ref="K378:K379"/>
    <mergeCell ref="I378:I379"/>
    <mergeCell ref="D378:D379"/>
    <mergeCell ref="F378:F379"/>
    <mergeCell ref="G378:G379"/>
    <mergeCell ref="H378:H379"/>
    <mergeCell ref="J378:J379"/>
    <mergeCell ref="H372:H373"/>
    <mergeCell ref="J372:J373"/>
    <mergeCell ref="C378:C379"/>
    <mergeCell ref="E378:E379"/>
    <mergeCell ref="A5:K5"/>
    <mergeCell ref="A2:K2"/>
    <mergeCell ref="A3:K3"/>
    <mergeCell ref="A4:K4"/>
    <mergeCell ref="C7:J7"/>
    <mergeCell ref="G8:G9"/>
    <mergeCell ref="H8:H9"/>
    <mergeCell ref="D372:D373"/>
    <mergeCell ref="D340:D341"/>
    <mergeCell ref="E340:E341"/>
    <mergeCell ref="C340:C341"/>
    <mergeCell ref="D300:D301"/>
    <mergeCell ref="E300:E301"/>
    <mergeCell ref="C293:C295"/>
    <mergeCell ref="H340:H341"/>
    <mergeCell ref="B346:K346"/>
    <mergeCell ref="B329:K329"/>
    <mergeCell ref="B78:K78"/>
    <mergeCell ref="K72:K73"/>
    <mergeCell ref="F61:F62"/>
    <mergeCell ref="F240:F241"/>
    <mergeCell ref="B237:K237"/>
    <mergeCell ref="K115:K117"/>
    <mergeCell ref="D246:D247"/>
    <mergeCell ref="E246:E247"/>
    <mergeCell ref="F246:F247"/>
    <mergeCell ref="G246:G247"/>
    <mergeCell ref="J157:J158"/>
    <mergeCell ref="C163:C164"/>
    <mergeCell ref="D163:D164"/>
    <mergeCell ref="E163:E164"/>
    <mergeCell ref="F163:F164"/>
    <mergeCell ref="B226:K226"/>
    <mergeCell ref="C157:C158"/>
    <mergeCell ref="D157:D158"/>
    <mergeCell ref="E157:E158"/>
    <mergeCell ref="F157:F158"/>
    <mergeCell ref="G157:G158"/>
    <mergeCell ref="H157:H158"/>
    <mergeCell ref="I157:I158"/>
    <mergeCell ref="J194:J195"/>
    <mergeCell ref="G163:G164"/>
    <mergeCell ref="J163:J164"/>
    <mergeCell ref="H163:H164"/>
    <mergeCell ref="J122:J124"/>
    <mergeCell ref="I163:I164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B151:K151"/>
    <mergeCell ref="B139:B141"/>
    <mergeCell ref="K139:K141"/>
    <mergeCell ref="K163:K164"/>
    <mergeCell ref="K240:K241"/>
    <mergeCell ref="D240:D241"/>
    <mergeCell ref="E240:E241"/>
    <mergeCell ref="C246:C247"/>
    <mergeCell ref="C27:C28"/>
    <mergeCell ref="D27:D28"/>
    <mergeCell ref="E27:E28"/>
    <mergeCell ref="F27:F28"/>
    <mergeCell ref="G27:G28"/>
    <mergeCell ref="H27:H28"/>
    <mergeCell ref="I27:I28"/>
    <mergeCell ref="G240:G241"/>
    <mergeCell ref="H240:H241"/>
    <mergeCell ref="I240:I241"/>
    <mergeCell ref="E72:E73"/>
    <mergeCell ref="E61:E62"/>
    <mergeCell ref="C240:C241"/>
    <mergeCell ref="B232:K232"/>
    <mergeCell ref="B229:K229"/>
    <mergeCell ref="B175:K175"/>
    <mergeCell ref="B181:K181"/>
    <mergeCell ref="K157:K158"/>
    <mergeCell ref="I246:I247"/>
    <mergeCell ref="J246:J247"/>
    <mergeCell ref="J240:J241"/>
    <mergeCell ref="K246:K247"/>
    <mergeCell ref="K194:K195"/>
    <mergeCell ref="B200:K200"/>
    <mergeCell ref="D194:D195"/>
    <mergeCell ref="E194:E195"/>
    <mergeCell ref="C194:C195"/>
    <mergeCell ref="F194:F195"/>
    <mergeCell ref="G194:G195"/>
    <mergeCell ref="H194:H195"/>
    <mergeCell ref="I194:I195"/>
    <mergeCell ref="B235:K235"/>
    <mergeCell ref="C8:C9"/>
    <mergeCell ref="B7:B9"/>
    <mergeCell ref="B33:K33"/>
    <mergeCell ref="K7:K9"/>
    <mergeCell ref="J8:J9"/>
    <mergeCell ref="G72:G73"/>
    <mergeCell ref="H72:H73"/>
    <mergeCell ref="K27:K28"/>
    <mergeCell ref="B60:K60"/>
    <mergeCell ref="C61:C62"/>
    <mergeCell ref="D61:D62"/>
    <mergeCell ref="J27:J28"/>
    <mergeCell ref="K61:K62"/>
    <mergeCell ref="J61:J62"/>
    <mergeCell ref="B45:K45"/>
    <mergeCell ref="B39:K39"/>
    <mergeCell ref="J72:J73"/>
    <mergeCell ref="G61:G62"/>
    <mergeCell ref="H61:H62"/>
    <mergeCell ref="I61:I62"/>
    <mergeCell ref="I72:I73"/>
    <mergeCell ref="E8:E9"/>
    <mergeCell ref="F8:F9"/>
    <mergeCell ref="D8:D9"/>
    <mergeCell ref="H1:K1"/>
    <mergeCell ref="I340:I341"/>
    <mergeCell ref="J340:J341"/>
    <mergeCell ref="K340:K341"/>
    <mergeCell ref="F340:F341"/>
    <mergeCell ref="G340:G341"/>
    <mergeCell ref="B193:K193"/>
    <mergeCell ref="K347:K348"/>
    <mergeCell ref="I347:I348"/>
    <mergeCell ref="B323:K323"/>
    <mergeCell ref="B317:K317"/>
    <mergeCell ref="B311:K311"/>
    <mergeCell ref="C300:C301"/>
    <mergeCell ref="F300:F301"/>
    <mergeCell ref="G300:G301"/>
    <mergeCell ref="H300:H301"/>
    <mergeCell ref="B334:K334"/>
    <mergeCell ref="C347:C348"/>
    <mergeCell ref="I300:I301"/>
    <mergeCell ref="J300:J301"/>
    <mergeCell ref="K300:K301"/>
    <mergeCell ref="E347:E348"/>
    <mergeCell ref="F347:F348"/>
    <mergeCell ref="I8:I9"/>
    <mergeCell ref="B72:B73"/>
    <mergeCell ref="A86:A87"/>
    <mergeCell ref="A79:A80"/>
    <mergeCell ref="B99:B100"/>
    <mergeCell ref="A99:A100"/>
    <mergeCell ref="A115:A116"/>
    <mergeCell ref="B115:B116"/>
    <mergeCell ref="B122:B123"/>
    <mergeCell ref="B26:K26"/>
    <mergeCell ref="C122:C124"/>
    <mergeCell ref="D122:D124"/>
    <mergeCell ref="E122:E124"/>
    <mergeCell ref="F122:F124"/>
    <mergeCell ref="G122:G124"/>
    <mergeCell ref="H122:H124"/>
    <mergeCell ref="I122:I124"/>
    <mergeCell ref="K122:K124"/>
    <mergeCell ref="C115:C117"/>
    <mergeCell ref="D115:D117"/>
    <mergeCell ref="E115:E117"/>
    <mergeCell ref="F115:F117"/>
    <mergeCell ref="G115:G117"/>
    <mergeCell ref="H115:H117"/>
    <mergeCell ref="I115:I117"/>
    <mergeCell ref="A378:A379"/>
    <mergeCell ref="B378:B379"/>
    <mergeCell ref="A372:A373"/>
    <mergeCell ref="B372:B373"/>
    <mergeCell ref="B365:B366"/>
    <mergeCell ref="B340:B341"/>
    <mergeCell ref="B157:B158"/>
    <mergeCell ref="B163:B164"/>
    <mergeCell ref="A163:A164"/>
    <mergeCell ref="B194:B195"/>
    <mergeCell ref="B240:B241"/>
    <mergeCell ref="B246:B247"/>
    <mergeCell ref="A246:A247"/>
    <mergeCell ref="B249:B250"/>
    <mergeCell ref="B275:B276"/>
    <mergeCell ref="B169:K169"/>
    <mergeCell ref="B187:K187"/>
    <mergeCell ref="D365:D367"/>
    <mergeCell ref="J365:J367"/>
    <mergeCell ref="D347:D348"/>
    <mergeCell ref="I365:I367"/>
    <mergeCell ref="B359:K359"/>
    <mergeCell ref="B353:K353"/>
    <mergeCell ref="H246:H247"/>
  </mergeCells>
  <phoneticPr fontId="8" type="noConversion"/>
  <pageMargins left="0.70866141732283472" right="0.70866141732283472" top="0.59055118110236227" bottom="0.70866141732283472" header="0.31496062992125984" footer="0.31496062992125984"/>
  <pageSetup paperSize="9" scale="77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2018-11-09T04:20:46Z</cp:lastPrinted>
  <dcterms:created xsi:type="dcterms:W3CDTF">2014-03-13T05:26:51Z</dcterms:created>
  <dcterms:modified xsi:type="dcterms:W3CDTF">2018-12-12T11:53:52Z</dcterms:modified>
</cp:coreProperties>
</file>