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530" windowHeight="8130" activeTab="0"/>
  </bookViews>
  <sheets>
    <sheet name="Лист1" sheetId="1" r:id="rId1"/>
  </sheets>
  <definedNames>
    <definedName name="_xlnm.Print_Area" localSheetId="0">'Лист1'!$A$1:$Q$44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<sst xmlns="http://schemas.openxmlformats.org/spreadsheetml/2006/main" count="40" uniqueCount="20">
  <si>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</si>
  <si>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</si>
  <si>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</si>
  <si>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</si>
  <si>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</si>
  <si>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</si>
  <si>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</si>
  <si>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</si>
  <si>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</si>
  <si>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</si>
  <si>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</si>
  <si>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</si>
  <si>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</si>
  <si>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5: Обеспечение первичных мер пожарной безопасности, в том числе:</t>
  </si>
  <si>
    <t>Мероприятие 1: мероприятия по гражданской обороне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</si>
  <si>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</t>
  </si>
  <si>
    <t>4,5,7,8,9,10,11,12,13,15,16,17,18,19,20</t>
  </si>
  <si>
    <t>9,10,11,12,13,15,16,17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</si>
  <si>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от  03.12.2019 № 1284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2 к муниципальной программе Североуральского городского округа 
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
пожарной безопасности и безопасности людей 
на водных объектах» на 2014 - 2021 годы
</t>
  </si>
  <si>
    <r>
      <rPr>
        <sz val="11"/>
        <color theme="1"/>
        <rFont val="PT Astra Serif"/>
        <family val="1"/>
      </rPr>
      <t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                                                                                                                                                                 и техногенного характера, обеспечение пожарной безопасности и безопасности людей на водных объектах» на 2014 - 2021 годы</t>
    </r>
    <r>
      <rPr>
        <sz val="11"/>
        <color theme="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</si>
</sst>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PT Astra Serif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12" fillId="0" borderId="0" xfId="0" applyFont="1" applyAlignment="1">
      <alignment horizontal="left" vertical="top" wrapText="1" indent="52"/>
    </xf>
    <xf numFmtId="0" fontId="0" fillId="0" borderId="0" xfId="0" applyAlignment="1">
      <alignment horizontal="left" vertical="top" wrapText="1" indent="52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52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115" zoomScaleSheetLayoutView="115" workbookViewId="0" topLeftCell="A7">
      <selection activeCell="E2" sqref="E2"/>
    </sheetView>
  </sheetViews>
  <sheetFormatPr defaultColWidth="9.140625" defaultRowHeight="15"/>
  <cols>
    <col min="2" max="2" width="35.8515625" style="0" customWidth="1"/>
    <col min="3" max="3" width="12.28125" style="0" customWidth="1"/>
    <col min="4" max="4" width="9.28125" style="0" bestFit="1" customWidth="1"/>
    <col min="5" max="5" width="9.28125" style="0" customWidth="1"/>
    <col min="6" max="6" width="11.140625" style="0" customWidth="1"/>
    <col min="7" max="7" width="12.421875" style="0" customWidth="1"/>
    <col min="8" max="8" width="11.421875" style="0" customWidth="1"/>
    <col min="9" max="9" width="11.7109375" style="0" customWidth="1"/>
    <col min="10" max="10" width="13.28125" style="0" customWidth="1"/>
    <col min="11" max="11" width="12.8515625" style="0" customWidth="1"/>
    <col min="12" max="12" width="9.140625" style="0" customWidth="1"/>
  </cols>
  <sheetData>
    <row r="1" spans="1:13" ht="11.25" customHeight="1">
      <c r="A1" s="1"/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</row>
    <row r="2" spans="1:12" ht="173.25" customHeight="1">
      <c r="A2" s="1"/>
      <c r="B2" s="2"/>
      <c r="C2" s="20"/>
      <c r="D2" s="2"/>
      <c r="E2" s="2"/>
      <c r="F2" s="42" t="s">
        <v>18</v>
      </c>
      <c r="G2" s="37"/>
      <c r="H2" s="37"/>
      <c r="I2" s="37"/>
      <c r="J2" s="37"/>
      <c r="K2" s="37"/>
      <c r="L2" s="37"/>
    </row>
    <row r="3" spans="1:12" ht="66.6" customHeight="1">
      <c r="A3" s="24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2.15" customHeight="1">
      <c r="A4" s="40" t="s">
        <v>0</v>
      </c>
      <c r="B4" s="38" t="s">
        <v>1</v>
      </c>
      <c r="C4" s="38" t="s">
        <v>2</v>
      </c>
      <c r="D4" s="38"/>
      <c r="E4" s="38"/>
      <c r="F4" s="38"/>
      <c r="G4" s="38"/>
      <c r="H4" s="38"/>
      <c r="I4" s="38"/>
      <c r="J4" s="38"/>
      <c r="K4" s="39"/>
      <c r="L4" s="41" t="s">
        <v>3</v>
      </c>
    </row>
    <row r="5" spans="1:12" ht="15">
      <c r="A5" s="40"/>
      <c r="B5" s="38"/>
      <c r="C5" s="5" t="s">
        <v>4</v>
      </c>
      <c r="D5" s="6">
        <v>2014</v>
      </c>
      <c r="E5" s="6">
        <v>2015</v>
      </c>
      <c r="F5" s="6">
        <v>2016</v>
      </c>
      <c r="G5" s="6">
        <v>2017</v>
      </c>
      <c r="H5" s="6">
        <v>2018</v>
      </c>
      <c r="I5" s="6">
        <v>2019</v>
      </c>
      <c r="J5" s="6">
        <v>2020</v>
      </c>
      <c r="K5" s="6">
        <v>2021</v>
      </c>
      <c r="L5" s="38"/>
    </row>
    <row r="6" spans="1:12" ht="31.5">
      <c r="A6" s="7">
        <v>1</v>
      </c>
      <c r="B6" s="8" t="s">
        <v>5</v>
      </c>
      <c r="C6" s="9">
        <f>SUM(D6,E6,F6,G6,H6,I6,J6,K6,)</f>
        <v>61758.920560000006</v>
      </c>
      <c r="D6" s="10">
        <f>SUM(D16,D24,D29,D34,D40)</f>
        <v>6396.199999999999</v>
      </c>
      <c r="E6" s="10">
        <f aca="true" t="shared" si="0" ref="E6:G6">SUM(E12,E23,E28,E33,E38)</f>
        <v>6970</v>
      </c>
      <c r="F6" s="9">
        <f t="shared" si="0"/>
        <v>7547.2790700000005</v>
      </c>
      <c r="G6" s="9">
        <f t="shared" si="0"/>
        <v>7020.1174200000005</v>
      </c>
      <c r="H6" s="9">
        <v>7301.13563</v>
      </c>
      <c r="I6" s="9">
        <v>8168.38844</v>
      </c>
      <c r="J6" s="9">
        <v>9054.9</v>
      </c>
      <c r="K6" s="9">
        <v>9300.9</v>
      </c>
      <c r="L6" s="7"/>
    </row>
    <row r="7" spans="1:12" ht="15.75">
      <c r="A7" s="7">
        <v>2</v>
      </c>
      <c r="B7" s="11" t="s">
        <v>6</v>
      </c>
      <c r="C7" s="9">
        <f>SUM(K6,J7,I7,H7,G7,F7,E7,D7)</f>
        <v>61758.92056</v>
      </c>
      <c r="D7" s="10">
        <f>SUM(D16,D24,D29,D34,D40)</f>
        <v>6396.199999999999</v>
      </c>
      <c r="E7" s="10">
        <f>SUM(E12,E23,E28,E33,E38)</f>
        <v>6970</v>
      </c>
      <c r="F7" s="9">
        <f>SUM(F12,F23,F28,F33,F38)</f>
        <v>7547.2790700000005</v>
      </c>
      <c r="G7" s="9">
        <f>SUM(G12,G23,G28,G33,G38)</f>
        <v>7020.1174200000005</v>
      </c>
      <c r="H7" s="9">
        <v>7301.13563</v>
      </c>
      <c r="I7" s="9">
        <v>8168.38844</v>
      </c>
      <c r="J7" s="9">
        <v>9054.9</v>
      </c>
      <c r="K7" s="9">
        <v>9300.9</v>
      </c>
      <c r="L7" s="7"/>
    </row>
    <row r="8" spans="1:12" ht="15.75">
      <c r="A8" s="7">
        <v>3</v>
      </c>
      <c r="B8" s="11" t="s">
        <v>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7"/>
    </row>
    <row r="9" spans="1:12" ht="15.75">
      <c r="A9" s="7">
        <v>4</v>
      </c>
      <c r="B9" s="11" t="s">
        <v>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7"/>
    </row>
    <row r="10" spans="1:12" ht="15.75">
      <c r="A10" s="7">
        <v>5</v>
      </c>
      <c r="B10" s="11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7"/>
    </row>
    <row r="11" spans="1:12" ht="15.75">
      <c r="A11" s="7">
        <v>6</v>
      </c>
      <c r="B11" s="8" t="s">
        <v>10</v>
      </c>
      <c r="C11" s="9">
        <f>SUM(C12,C23,C28,C33,C38)</f>
        <v>61758.920560000006</v>
      </c>
      <c r="D11" s="10">
        <f>SUM(D12,D24,D29,D34,D40)</f>
        <v>6396.199999999999</v>
      </c>
      <c r="E11" s="10">
        <f>SUM(E12,E23,E28,E33,E38)</f>
        <v>6970</v>
      </c>
      <c r="F11" s="9">
        <f>SUM(F12,F23,F28,F33,F38)</f>
        <v>7547.2790700000005</v>
      </c>
      <c r="G11" s="9">
        <f>SUM(G12,G23,G28,G33,G38)</f>
        <v>7020.1174200000005</v>
      </c>
      <c r="H11" s="9">
        <v>7301.13563</v>
      </c>
      <c r="I11" s="9">
        <v>8168.38844</v>
      </c>
      <c r="J11" s="9">
        <f>SUM(J38,J33,J28,J23,J12)</f>
        <v>9054.9</v>
      </c>
      <c r="K11" s="9">
        <f>SUM(K12,K23,K28,K34,K38)</f>
        <v>9300.9</v>
      </c>
      <c r="L11" s="7"/>
    </row>
    <row r="12" spans="1:12" ht="65.45" customHeight="1">
      <c r="A12" s="28">
        <v>7</v>
      </c>
      <c r="B12" s="36" t="s">
        <v>14</v>
      </c>
      <c r="C12" s="23">
        <f>SUM(K12,J12,I12,H12,G12,F12,E12,D12)</f>
        <v>3929.8200000000006</v>
      </c>
      <c r="D12" s="30">
        <v>293.8</v>
      </c>
      <c r="E12" s="30">
        <v>430.8</v>
      </c>
      <c r="F12" s="23">
        <v>1089.42</v>
      </c>
      <c r="G12" s="23">
        <v>152</v>
      </c>
      <c r="H12" s="21">
        <v>163.8</v>
      </c>
      <c r="I12" s="23">
        <v>200</v>
      </c>
      <c r="J12" s="23">
        <v>800</v>
      </c>
      <c r="K12" s="23">
        <v>800</v>
      </c>
      <c r="L12" s="26">
        <v>7.8</v>
      </c>
    </row>
    <row r="13" spans="1:12" ht="14.25" customHeight="1">
      <c r="A13" s="28"/>
      <c r="B13" s="36"/>
      <c r="C13" s="23"/>
      <c r="D13" s="30"/>
      <c r="E13" s="30"/>
      <c r="F13" s="23"/>
      <c r="G13" s="23"/>
      <c r="H13" s="35"/>
      <c r="I13" s="23"/>
      <c r="J13" s="23"/>
      <c r="K13" s="23"/>
      <c r="L13" s="26"/>
    </row>
    <row r="14" spans="1:12" ht="12" customHeight="1" hidden="1">
      <c r="A14" s="28"/>
      <c r="B14" s="36"/>
      <c r="C14" s="23"/>
      <c r="D14" s="30"/>
      <c r="E14" s="30"/>
      <c r="F14" s="23"/>
      <c r="G14" s="23"/>
      <c r="H14" s="35"/>
      <c r="I14" s="23"/>
      <c r="J14" s="23"/>
      <c r="K14" s="23"/>
      <c r="L14" s="26"/>
    </row>
    <row r="15" spans="1:12" ht="15" customHeight="1" hidden="1">
      <c r="A15" s="28"/>
      <c r="B15" s="36"/>
      <c r="C15" s="23"/>
      <c r="D15" s="30"/>
      <c r="E15" s="30"/>
      <c r="F15" s="23"/>
      <c r="G15" s="23"/>
      <c r="H15" s="22"/>
      <c r="I15" s="23"/>
      <c r="J15" s="23"/>
      <c r="K15" s="23"/>
      <c r="L15" s="26"/>
    </row>
    <row r="16" spans="1:12" ht="15">
      <c r="A16" s="28">
        <v>8</v>
      </c>
      <c r="B16" s="29" t="s">
        <v>6</v>
      </c>
      <c r="C16" s="23">
        <f>SUM(J16,I16,H16,G16,F16,E16,D16)</f>
        <v>3129.8200000000006</v>
      </c>
      <c r="D16" s="30">
        <f aca="true" t="shared" si="1" ref="D16:J16">SUM(D12)</f>
        <v>293.8</v>
      </c>
      <c r="E16" s="30">
        <f t="shared" si="1"/>
        <v>430.8</v>
      </c>
      <c r="F16" s="23">
        <f t="shared" si="1"/>
        <v>1089.42</v>
      </c>
      <c r="G16" s="23">
        <f t="shared" si="1"/>
        <v>152</v>
      </c>
      <c r="H16" s="31">
        <v>163.8</v>
      </c>
      <c r="I16" s="34">
        <f t="shared" si="1"/>
        <v>200</v>
      </c>
      <c r="J16" s="34">
        <f t="shared" si="1"/>
        <v>800</v>
      </c>
      <c r="K16" s="34">
        <v>800</v>
      </c>
      <c r="L16" s="28"/>
    </row>
    <row r="17" spans="1:12" ht="15">
      <c r="A17" s="28"/>
      <c r="B17" s="29"/>
      <c r="C17" s="23"/>
      <c r="D17" s="30"/>
      <c r="E17" s="30"/>
      <c r="F17" s="23"/>
      <c r="G17" s="23"/>
      <c r="H17" s="32"/>
      <c r="I17" s="34"/>
      <c r="J17" s="34"/>
      <c r="K17" s="34"/>
      <c r="L17" s="28"/>
    </row>
    <row r="18" spans="1:12" ht="15">
      <c r="A18" s="28"/>
      <c r="B18" s="29"/>
      <c r="C18" s="23"/>
      <c r="D18" s="30"/>
      <c r="E18" s="30"/>
      <c r="F18" s="23"/>
      <c r="G18" s="23"/>
      <c r="H18" s="32"/>
      <c r="I18" s="34"/>
      <c r="J18" s="34"/>
      <c r="K18" s="34"/>
      <c r="L18" s="28"/>
    </row>
    <row r="19" spans="1:12" ht="15">
      <c r="A19" s="28"/>
      <c r="B19" s="29"/>
      <c r="C19" s="23"/>
      <c r="D19" s="30"/>
      <c r="E19" s="30"/>
      <c r="F19" s="23"/>
      <c r="G19" s="23"/>
      <c r="H19" s="33"/>
      <c r="I19" s="34"/>
      <c r="J19" s="34"/>
      <c r="K19" s="34"/>
      <c r="L19" s="28"/>
    </row>
    <row r="20" spans="1:12" ht="15.75">
      <c r="A20" s="7">
        <v>9</v>
      </c>
      <c r="B20" s="11" t="s">
        <v>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7"/>
    </row>
    <row r="21" spans="1:12" ht="15.75">
      <c r="A21" s="7">
        <v>10</v>
      </c>
      <c r="B21" s="11" t="s">
        <v>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7"/>
    </row>
    <row r="22" spans="1:12" ht="15.75">
      <c r="A22" s="7">
        <v>11</v>
      </c>
      <c r="B22" s="11" t="s">
        <v>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7"/>
    </row>
    <row r="23" spans="1:12" ht="94.5">
      <c r="A23" s="7">
        <v>12</v>
      </c>
      <c r="B23" s="11" t="s">
        <v>11</v>
      </c>
      <c r="C23" s="13">
        <f>SUM(K23,J23,I23,H23,G23,F23,E23,D23)</f>
        <v>1250.8153700000003</v>
      </c>
      <c r="D23" s="14">
        <v>26.9</v>
      </c>
      <c r="E23" s="14">
        <v>126.9</v>
      </c>
      <c r="F23" s="13">
        <v>130</v>
      </c>
      <c r="G23" s="13">
        <v>159.8877</v>
      </c>
      <c r="H23" s="19">
        <v>181.12767</v>
      </c>
      <c r="I23" s="13">
        <v>200</v>
      </c>
      <c r="J23" s="13">
        <v>213</v>
      </c>
      <c r="K23" s="13">
        <v>213</v>
      </c>
      <c r="L23" s="15">
        <v>5.7</v>
      </c>
    </row>
    <row r="24" spans="1:12" ht="15.75">
      <c r="A24" s="7">
        <v>13</v>
      </c>
      <c r="B24" s="11" t="s">
        <v>6</v>
      </c>
      <c r="C24" s="13">
        <f>SUM(K24,J24,I24,H24,G24,F24,E24,D24)</f>
        <v>1250.8153700000003</v>
      </c>
      <c r="D24" s="14">
        <f aca="true" t="shared" si="2" ref="D24:J24">SUM(D23)</f>
        <v>26.9</v>
      </c>
      <c r="E24" s="14">
        <f t="shared" si="2"/>
        <v>126.9</v>
      </c>
      <c r="F24" s="13">
        <f t="shared" si="2"/>
        <v>130</v>
      </c>
      <c r="G24" s="13">
        <f t="shared" si="2"/>
        <v>159.8877</v>
      </c>
      <c r="H24" s="19">
        <v>181.12767</v>
      </c>
      <c r="I24" s="13">
        <f t="shared" si="2"/>
        <v>200</v>
      </c>
      <c r="J24" s="13">
        <f t="shared" si="2"/>
        <v>213</v>
      </c>
      <c r="K24" s="13">
        <v>213</v>
      </c>
      <c r="L24" s="7"/>
    </row>
    <row r="25" spans="1:12" ht="15.75">
      <c r="A25" s="7">
        <v>14</v>
      </c>
      <c r="B25" s="11" t="s">
        <v>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7"/>
    </row>
    <row r="26" spans="1:12" ht="15.75">
      <c r="A26" s="7">
        <v>15</v>
      </c>
      <c r="B26" s="11" t="s">
        <v>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7"/>
    </row>
    <row r="27" spans="1:12" ht="15.75">
      <c r="A27" s="7">
        <v>16</v>
      </c>
      <c r="B27" s="11" t="s">
        <v>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7"/>
    </row>
    <row r="28" spans="1:12" ht="110.25">
      <c r="A28" s="7">
        <v>17</v>
      </c>
      <c r="B28" s="11" t="s">
        <v>12</v>
      </c>
      <c r="C28" s="13">
        <f>SUM(K28,J28,I28,H28,G28,F28,E28,D28)</f>
        <v>5808.217070000001</v>
      </c>
      <c r="D28" s="14">
        <v>2500</v>
      </c>
      <c r="E28" s="14">
        <v>1903</v>
      </c>
      <c r="F28" s="13">
        <v>814.55907</v>
      </c>
      <c r="G28" s="13">
        <v>0</v>
      </c>
      <c r="H28" s="19">
        <v>124.658</v>
      </c>
      <c r="I28" s="13">
        <v>0</v>
      </c>
      <c r="J28" s="13">
        <v>233</v>
      </c>
      <c r="K28" s="13">
        <v>233</v>
      </c>
      <c r="L28" s="15">
        <v>4</v>
      </c>
    </row>
    <row r="29" spans="1:12" ht="15.75">
      <c r="A29" s="7">
        <v>18</v>
      </c>
      <c r="B29" s="11" t="s">
        <v>6</v>
      </c>
      <c r="C29" s="13">
        <f>SUM(K29,J29,I29,H29,G29,F29,E29,D29)</f>
        <v>5808.217070000001</v>
      </c>
      <c r="D29" s="14">
        <f aca="true" t="shared" si="3" ref="D29:G29">SUM(D28)</f>
        <v>2500</v>
      </c>
      <c r="E29" s="14">
        <f t="shared" si="3"/>
        <v>1903</v>
      </c>
      <c r="F29" s="13">
        <f t="shared" si="3"/>
        <v>814.55907</v>
      </c>
      <c r="G29" s="13">
        <f t="shared" si="3"/>
        <v>0</v>
      </c>
      <c r="H29" s="19">
        <v>124.658</v>
      </c>
      <c r="I29" s="13">
        <v>0</v>
      </c>
      <c r="J29" s="13">
        <v>233</v>
      </c>
      <c r="K29" s="13">
        <v>233</v>
      </c>
      <c r="L29" s="7"/>
    </row>
    <row r="30" spans="1:12" ht="15.75">
      <c r="A30" s="7">
        <v>19</v>
      </c>
      <c r="B30" s="11" t="s">
        <v>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7"/>
    </row>
    <row r="31" spans="1:12" ht="15.75">
      <c r="A31" s="7">
        <v>20</v>
      </c>
      <c r="B31" s="11" t="s">
        <v>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"/>
    </row>
    <row r="32" spans="1:12" ht="15.75">
      <c r="A32" s="7">
        <v>21</v>
      </c>
      <c r="B32" s="11" t="s">
        <v>9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7"/>
    </row>
    <row r="33" spans="1:12" ht="94.5">
      <c r="A33" s="7">
        <v>22</v>
      </c>
      <c r="B33" s="16" t="s">
        <v>15</v>
      </c>
      <c r="C33" s="13">
        <f>SUM(K33,J33,I33,H33,G33,F33,E33,D33)</f>
        <v>46481.76752</v>
      </c>
      <c r="D33" s="14">
        <v>3222.6</v>
      </c>
      <c r="E33" s="14">
        <v>3807.3</v>
      </c>
      <c r="F33" s="13">
        <v>5159.5</v>
      </c>
      <c r="G33" s="13">
        <v>6314.00708</v>
      </c>
      <c r="H33" s="17">
        <v>6446.172</v>
      </c>
      <c r="I33" s="17">
        <v>7268.38844</v>
      </c>
      <c r="J33" s="17">
        <v>7008.9</v>
      </c>
      <c r="K33" s="17">
        <v>7254.9</v>
      </c>
      <c r="L33" s="18" t="s">
        <v>16</v>
      </c>
    </row>
    <row r="34" spans="1:12" ht="15.75">
      <c r="A34" s="7">
        <v>23</v>
      </c>
      <c r="B34" s="11" t="s">
        <v>6</v>
      </c>
      <c r="C34" s="13">
        <f>SUM(K34,J34,I34,H34,G34,F34,E34,D34)</f>
        <v>46481.76752</v>
      </c>
      <c r="D34" s="14">
        <f aca="true" t="shared" si="4" ref="D34:G34">SUM(D33)</f>
        <v>3222.6</v>
      </c>
      <c r="E34" s="14">
        <f t="shared" si="4"/>
        <v>3807.3</v>
      </c>
      <c r="F34" s="13">
        <f t="shared" si="4"/>
        <v>5159.5</v>
      </c>
      <c r="G34" s="13">
        <f t="shared" si="4"/>
        <v>6314.00708</v>
      </c>
      <c r="H34" s="17">
        <v>6446.172</v>
      </c>
      <c r="I34" s="17">
        <v>7268.38844</v>
      </c>
      <c r="J34" s="17">
        <v>7008.9</v>
      </c>
      <c r="K34" s="17">
        <v>7254.9</v>
      </c>
      <c r="L34" s="18"/>
    </row>
    <row r="35" spans="1:12" ht="15.75">
      <c r="A35" s="7">
        <v>24</v>
      </c>
      <c r="B35" s="11" t="s">
        <v>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8"/>
    </row>
    <row r="36" spans="1:12" ht="15.75">
      <c r="A36" s="7">
        <v>25</v>
      </c>
      <c r="B36" s="11" t="s">
        <v>8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8"/>
    </row>
    <row r="37" spans="1:12" ht="15.75">
      <c r="A37" s="7">
        <v>26</v>
      </c>
      <c r="B37" s="11" t="s">
        <v>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8"/>
    </row>
    <row r="38" spans="1:12" ht="172.15" customHeight="1">
      <c r="A38" s="28">
        <v>27</v>
      </c>
      <c r="B38" s="29" t="s">
        <v>13</v>
      </c>
      <c r="C38" s="23">
        <f>SUM(K38,J38,I38,H38,G38,F38,E38,D38)</f>
        <v>4288.3006</v>
      </c>
      <c r="D38" s="30">
        <v>352.9</v>
      </c>
      <c r="E38" s="30">
        <v>702</v>
      </c>
      <c r="F38" s="23">
        <v>353.8</v>
      </c>
      <c r="G38" s="23">
        <v>394.22264</v>
      </c>
      <c r="H38" s="21">
        <v>385.37796</v>
      </c>
      <c r="I38" s="23">
        <v>500</v>
      </c>
      <c r="J38" s="23">
        <v>800</v>
      </c>
      <c r="K38" s="23">
        <v>800</v>
      </c>
      <c r="L38" s="27" t="s">
        <v>17</v>
      </c>
    </row>
    <row r="39" spans="1:12" ht="15">
      <c r="A39" s="28"/>
      <c r="B39" s="29"/>
      <c r="C39" s="23"/>
      <c r="D39" s="30"/>
      <c r="E39" s="30"/>
      <c r="F39" s="23"/>
      <c r="G39" s="23"/>
      <c r="H39" s="22"/>
      <c r="I39" s="23"/>
      <c r="J39" s="23"/>
      <c r="K39" s="23"/>
      <c r="L39" s="27"/>
    </row>
    <row r="40" spans="1:12" ht="31.9" customHeight="1">
      <c r="A40" s="28">
        <v>28</v>
      </c>
      <c r="B40" s="29" t="s">
        <v>6</v>
      </c>
      <c r="C40" s="23">
        <f>SUM(K40,J40,I40,H40,G40,F40,E40,D40)</f>
        <v>4288.3006</v>
      </c>
      <c r="D40" s="30">
        <f aca="true" t="shared" si="5" ref="D40:J40">SUM(D38)</f>
        <v>352.9</v>
      </c>
      <c r="E40" s="30">
        <f t="shared" si="5"/>
        <v>702</v>
      </c>
      <c r="F40" s="23">
        <f t="shared" si="5"/>
        <v>353.8</v>
      </c>
      <c r="G40" s="23">
        <f t="shared" si="5"/>
        <v>394.22264</v>
      </c>
      <c r="H40" s="21">
        <v>385.37796</v>
      </c>
      <c r="I40" s="23">
        <f t="shared" si="5"/>
        <v>500</v>
      </c>
      <c r="J40" s="23">
        <f t="shared" si="5"/>
        <v>800</v>
      </c>
      <c r="K40" s="23">
        <v>800</v>
      </c>
      <c r="L40" s="26"/>
    </row>
    <row r="41" spans="1:12" ht="15">
      <c r="A41" s="28"/>
      <c r="B41" s="29"/>
      <c r="C41" s="23"/>
      <c r="D41" s="30"/>
      <c r="E41" s="30"/>
      <c r="F41" s="23"/>
      <c r="G41" s="23"/>
      <c r="H41" s="22"/>
      <c r="I41" s="23"/>
      <c r="J41" s="23"/>
      <c r="K41" s="23"/>
      <c r="L41" s="26"/>
    </row>
    <row r="42" spans="1:12" ht="15.75">
      <c r="A42" s="7">
        <v>29</v>
      </c>
      <c r="B42" s="11" t="s">
        <v>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5"/>
    </row>
    <row r="43" spans="1:12" ht="15.75">
      <c r="A43" s="7">
        <v>30</v>
      </c>
      <c r="B43" s="11" t="s">
        <v>8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5"/>
    </row>
    <row r="44" spans="1:12" ht="15.75">
      <c r="A44" s="7">
        <v>31</v>
      </c>
      <c r="B44" s="11" t="s">
        <v>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5"/>
    </row>
  </sheetData>
  <mergeCells count="54">
    <mergeCell ref="F2:L2"/>
    <mergeCell ref="C4:K4"/>
    <mergeCell ref="A4:A5"/>
    <mergeCell ref="B4:B5"/>
    <mergeCell ref="L4:L5"/>
    <mergeCell ref="F12:F15"/>
    <mergeCell ref="A16:A19"/>
    <mergeCell ref="B16:B19"/>
    <mergeCell ref="C16:C19"/>
    <mergeCell ref="D16:D19"/>
    <mergeCell ref="E16:E19"/>
    <mergeCell ref="A12:A15"/>
    <mergeCell ref="B12:B15"/>
    <mergeCell ref="C12:C15"/>
    <mergeCell ref="D12:D15"/>
    <mergeCell ref="E12:E15"/>
    <mergeCell ref="J16:J19"/>
    <mergeCell ref="L16:L19"/>
    <mergeCell ref="G12:G15"/>
    <mergeCell ref="H12:H15"/>
    <mergeCell ref="I12:I15"/>
    <mergeCell ref="J12:J15"/>
    <mergeCell ref="L12:L15"/>
    <mergeCell ref="K12:K15"/>
    <mergeCell ref="K16:K19"/>
    <mergeCell ref="F38:F39"/>
    <mergeCell ref="F16:F19"/>
    <mergeCell ref="G16:G19"/>
    <mergeCell ref="H16:H19"/>
    <mergeCell ref="I16:I19"/>
    <mergeCell ref="H38:H39"/>
    <mergeCell ref="D40:D41"/>
    <mergeCell ref="E40:E41"/>
    <mergeCell ref="A38:A39"/>
    <mergeCell ref="B38:B39"/>
    <mergeCell ref="C38:C39"/>
    <mergeCell ref="D38:D39"/>
    <mergeCell ref="E38:E39"/>
    <mergeCell ref="H40:H41"/>
    <mergeCell ref="K38:K39"/>
    <mergeCell ref="K40:K41"/>
    <mergeCell ref="A3:L3"/>
    <mergeCell ref="F40:F41"/>
    <mergeCell ref="G40:G41"/>
    <mergeCell ref="I40:I41"/>
    <mergeCell ref="J40:J41"/>
    <mergeCell ref="L40:L41"/>
    <mergeCell ref="G38:G39"/>
    <mergeCell ref="I38:I39"/>
    <mergeCell ref="J38:J39"/>
    <mergeCell ref="L38:L39"/>
    <mergeCell ref="A40:A41"/>
    <mergeCell ref="B40:B41"/>
    <mergeCell ref="C40:C41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82" r:id="rId1"/>
  <headerFooter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Колчин</dc:creator>
  <cp:keywords/>
  <dc:description/>
  <cp:lastModifiedBy>Князева Валентина Александровна</cp:lastModifiedBy>
  <cp:lastPrinted>2019-12-04T09:11:45Z</cp:lastPrinted>
  <dcterms:created xsi:type="dcterms:W3CDTF">2016-11-02T12:02:47Z</dcterms:created>
  <dcterms:modified xsi:type="dcterms:W3CDTF">2019-12-04T09:14:35Z</dcterms:modified>
  <cp:category/>
  <cp:version/>
  <cp:contentType/>
  <cp:contentStatus/>
</cp:coreProperties>
</file>