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<sst xmlns="http://schemas.openxmlformats.org/spreadsheetml/2006/main" count="295" uniqueCount="175">
  <si>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</si>
  <si>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</si>
  <si>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</si>
  <si>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</si>
  <si>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</si>
  <si>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</si>
  <si>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</si>
  <si>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</si>
  <si>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</si>
  <si>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</si>
  <si>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</si>
  <si>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</si>
  <si>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</si>
  <si>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</si>
  <si>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</si>
  <si>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</si>
  <si>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</si>
  <si>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</si>
  <si>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</si>
  <si>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</si>
  <si>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</si>
  <si>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</si>
  <si>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</si>
  <si>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</si>
  <si>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</si>
  <si>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</si>
  <si>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</si>
  <si>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</si>
  <si>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</si>
  <si>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</si>
  <si>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</si>
  <si>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</si>
  <si>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</si>
  <si>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</si>
  <si>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</si>
  <si>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</si>
  <si>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</si>
  <si>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</si>
  <si>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</si>
  <si>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</si>
  <si>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</si>
  <si>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</si>
  <si>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</si>
  <si>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</si>
  <si>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</si>
  <si>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</si>
  <si>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</si>
  <si>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</si>
  <si>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</si>
  <si>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</si>
  <si>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</si>
  <si>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</si>
  <si>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</si>
  <si>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</si>
  <si>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</si>
  <si>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</si>
  <si>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</si>
  <si>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</si>
  <si>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</si>
  <si>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</si>
  <si>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</si>
  <si>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</si>
  <si>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</si>
  <si>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</si>
  <si>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</si>
  <si>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</si>
  <si>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</si>
  <si>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</si>
  <si>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</si>
  <si>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</si>
  <si>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</si>
  <si>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</si>
  <si>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</si>
  <si>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</si>
  <si>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</si>
  <si>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</si>
  <si>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</si>
  <si>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</si>
  <si>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</si>
  <si>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</si>
  <si>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</si>
  <si>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</si>
  <si>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</si>
  <si>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</si>
  <si>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</si>
  <si>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</si>
  <si>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</si>
  <si>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</si>
  <si>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</si>
  <si>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</si>
  <si>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</si>
  <si>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</si>
  <si>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</si>
  <si>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</si>
  <si>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</si>
  <si>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</si>
  <si>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</si>
  <si>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</si>
  <si>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</si>
  <si>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</si>
  <si>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</si>
  <si>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</si>
  <si>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</si>
  <si>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</si>
  <si>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</si>
  <si>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</si>
  <si>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</si>
  <si>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</si>
  <si>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</si>
  <si>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</si>
  <si>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</si>
  <si>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</si>
  <si>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</si>
  <si>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</si>
  <si>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</si>
  <si>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</si>
  <si>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</si>
  <si>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</si>
  <si>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</si>
  <si>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</si>
  <si>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</si>
  <si>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</si>
  <si>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</si>
  <si>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</si>
  <si>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</si>
  <si>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</si>
  <si>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</si>
  <si>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</si>
  <si>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</si>
  <si>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</si>
  <si>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</si>
  <si>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</si>
  <si>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</si>
  <si>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</si>
  <si>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</si>
  <si>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</si>
  <si>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</si>
  <si>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</si>
  <si>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</si>
  <si>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</si>
  <si>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</si>
  <si>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</si>
  <si>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</si>
  <si>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</si>
  <si>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</si>
  <si>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</si>
  <si>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</si>
  <si>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</si>
  <si>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</si>
  <si>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</si>
  <si>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</si>
  <si>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</si>
  <si>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</si>
  <si>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</si>
  <si>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</si>
  <si>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</si>
  <si>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</si>
  <si>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</si>
  <si>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</si>
  <si>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</si>
  <si>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</si>
  <si>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</si>
  <si>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</si>
  <si>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</si>
  <si>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</si>
  <si>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</si>
  <si>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</si>
  <si>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</si>
  <si>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</si>
  <si>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</si>
  <si>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</si>
  <si>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</si>
  <si>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</si>
  <si>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</si>
  <si>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к постановлению Администрации Североуральского городского округа от --__12.2017 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</si>
</sst>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Layout" zoomScale="90" zoomScaleNormal="90" zoomScalePageLayoutView="90" workbookViewId="0" topLeftCell="A1">
      <selection activeCell="C8" sqref="C8:J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54" customHeight="1">
      <c r="I1" s="67" t="s">
        <v>174</v>
      </c>
      <c r="J1" s="68"/>
      <c r="K1" s="68"/>
    </row>
    <row r="2" spans="9:11" ht="117" customHeight="1">
      <c r="I2" s="67" t="s">
        <v>155</v>
      </c>
      <c r="J2" s="68"/>
      <c r="K2" s="68"/>
    </row>
    <row r="3" spans="1:11" ht="15.75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64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6" ht="15.75">
      <c r="A7" s="1"/>
      <c r="N7" s="67"/>
      <c r="O7" s="68"/>
      <c r="P7" s="68"/>
    </row>
    <row r="8" spans="1:11" ht="94.5" customHeight="1">
      <c r="A8" s="77" t="s">
        <v>0</v>
      </c>
      <c r="B8" s="77" t="s">
        <v>1</v>
      </c>
      <c r="C8" s="77" t="s">
        <v>2</v>
      </c>
      <c r="D8" s="77"/>
      <c r="E8" s="77"/>
      <c r="F8" s="77"/>
      <c r="G8" s="77"/>
      <c r="H8" s="77"/>
      <c r="I8" s="77"/>
      <c r="J8" s="77"/>
      <c r="K8" s="77" t="s">
        <v>19</v>
      </c>
    </row>
    <row r="9" spans="1:11" ht="24" customHeight="1">
      <c r="A9" s="77"/>
      <c r="B9" s="77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77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83</v>
      </c>
      <c r="B11" s="4" t="s">
        <v>4</v>
      </c>
      <c r="C11" s="24">
        <f>SUM(D11:J11)</f>
        <v>495248.02284999995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103791.53464</v>
      </c>
      <c r="H11" s="24">
        <f t="shared" si="1"/>
        <v>24737</v>
      </c>
      <c r="I11" s="24">
        <f t="shared" si="1"/>
        <v>24737</v>
      </c>
      <c r="J11" s="24">
        <f t="shared" si="1"/>
        <v>24737</v>
      </c>
      <c r="K11" s="6" t="s">
        <v>26</v>
      </c>
    </row>
    <row r="12" spans="1:11" ht="21" customHeight="1">
      <c r="A12" s="7" t="s">
        <v>71</v>
      </c>
      <c r="B12" s="5" t="s">
        <v>5</v>
      </c>
      <c r="C12" s="20">
        <f aca="true" t="shared" si="2" ref="C12:C25">SUM(D12:J12)</f>
        <v>221372.17893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36693.54964</v>
      </c>
      <c r="H12" s="20">
        <f t="shared" si="3"/>
        <v>24737</v>
      </c>
      <c r="I12" s="20">
        <f t="shared" si="3"/>
        <v>24737</v>
      </c>
      <c r="J12" s="20">
        <f t="shared" si="3"/>
        <v>24737</v>
      </c>
      <c r="K12" s="6" t="s">
        <v>26</v>
      </c>
    </row>
    <row r="13" spans="1:11" ht="18.75" customHeight="1">
      <c r="A13" s="7" t="s">
        <v>72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73</v>
      </c>
      <c r="B14" s="5" t="s">
        <v>7</v>
      </c>
      <c r="C14" s="20">
        <f t="shared" si="2"/>
        <v>273875.84392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67097.985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74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84</v>
      </c>
      <c r="B16" s="4" t="s">
        <v>9</v>
      </c>
      <c r="C16" s="24">
        <f t="shared" si="2"/>
        <v>274191.25243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75</v>
      </c>
      <c r="B17" s="5" t="s">
        <v>5</v>
      </c>
      <c r="C17" s="20">
        <f t="shared" si="2"/>
        <v>20412.28351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76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78</v>
      </c>
      <c r="B19" s="5" t="s">
        <v>7</v>
      </c>
      <c r="C19" s="20">
        <f t="shared" si="2"/>
        <v>253778.96892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77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85</v>
      </c>
      <c r="B21" s="4" t="s">
        <v>10</v>
      </c>
      <c r="C21" s="24">
        <f t="shared" si="2"/>
        <v>221056.77042000002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55675.54964</v>
      </c>
      <c r="H21" s="24">
        <f t="shared" si="8"/>
        <v>24737</v>
      </c>
      <c r="I21" s="24">
        <f t="shared" si="8"/>
        <v>24737</v>
      </c>
      <c r="J21" s="24">
        <f t="shared" si="8"/>
        <v>24737</v>
      </c>
      <c r="K21" s="6" t="s">
        <v>26</v>
      </c>
    </row>
    <row r="22" spans="1:11" ht="15">
      <c r="A22" s="7" t="s">
        <v>79</v>
      </c>
      <c r="B22" s="5" t="s">
        <v>5</v>
      </c>
      <c r="C22" s="20">
        <f t="shared" si="2"/>
        <v>200959.89542000002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>SUM(G62)</f>
        <v>36693.54964</v>
      </c>
      <c r="H22" s="20">
        <f t="shared" si="9"/>
        <v>24737</v>
      </c>
      <c r="I22" s="20">
        <f t="shared" si="9"/>
        <v>24737</v>
      </c>
      <c r="J22" s="20">
        <f t="shared" si="9"/>
        <v>24737</v>
      </c>
      <c r="K22" s="6" t="s">
        <v>26</v>
      </c>
    </row>
    <row r="23" spans="1:11" ht="15">
      <c r="A23" s="7" t="s">
        <v>80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81</v>
      </c>
      <c r="B24" s="5" t="s">
        <v>7</v>
      </c>
      <c r="C24" s="20">
        <f t="shared" si="2"/>
        <v>20096.875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18982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82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66" t="s">
        <v>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5" hidden="1">
      <c r="A27" s="80">
        <v>4</v>
      </c>
      <c r="B27" s="18" t="s">
        <v>11</v>
      </c>
      <c r="C27" s="79">
        <f aca="true" t="shared" si="11" ref="C27:J27">SUM(C29:C29)</f>
        <v>221372.17893</v>
      </c>
      <c r="D27" s="79">
        <f t="shared" si="11"/>
        <v>26472.9</v>
      </c>
      <c r="E27" s="79">
        <f t="shared" si="11"/>
        <v>28094.5</v>
      </c>
      <c r="F27" s="79">
        <f t="shared" si="11"/>
        <v>55900.229289999996</v>
      </c>
      <c r="G27" s="79">
        <f t="shared" si="11"/>
        <v>36693.54964</v>
      </c>
      <c r="H27" s="79">
        <f t="shared" si="11"/>
        <v>24737</v>
      </c>
      <c r="I27" s="79">
        <f t="shared" si="11"/>
        <v>24737</v>
      </c>
      <c r="J27" s="79">
        <f t="shared" si="11"/>
        <v>24737</v>
      </c>
      <c r="K27" s="80" t="s">
        <v>20</v>
      </c>
    </row>
    <row r="28" spans="1:11" ht="15" hidden="1">
      <c r="A28" s="80"/>
      <c r="B28" s="18" t="s">
        <v>12</v>
      </c>
      <c r="C28" s="80"/>
      <c r="D28" s="80"/>
      <c r="E28" s="80"/>
      <c r="F28" s="80"/>
      <c r="G28" s="63"/>
      <c r="H28" s="63"/>
      <c r="I28" s="63"/>
      <c r="J28" s="63"/>
      <c r="K28" s="80"/>
    </row>
    <row r="29" spans="1:11" ht="15" hidden="1">
      <c r="A29" s="17"/>
      <c r="B29" s="15" t="s">
        <v>5</v>
      </c>
      <c r="C29" s="8">
        <f>SUM(D29:J29)</f>
        <v>221372.17893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36693.54964</v>
      </c>
      <c r="H29" s="8">
        <f t="shared" si="12"/>
        <v>24737</v>
      </c>
      <c r="I29" s="8">
        <f t="shared" si="12"/>
        <v>24737</v>
      </c>
      <c r="J29" s="8">
        <f t="shared" si="12"/>
        <v>24737</v>
      </c>
      <c r="K29" s="17"/>
    </row>
    <row r="30" spans="1:11" ht="15">
      <c r="A30" s="77" t="s">
        <v>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0">
      <c r="A31" s="78" t="s">
        <v>86</v>
      </c>
      <c r="B31" s="4" t="s">
        <v>14</v>
      </c>
      <c r="C31" s="62">
        <f>SUM(C33:C36)</f>
        <v>274191.25243</v>
      </c>
      <c r="D31" s="62">
        <f>SUM(D33:D36)</f>
        <v>67346.9</v>
      </c>
      <c r="E31" s="62">
        <f aca="true" t="shared" si="13" ref="E31:J31">SUM(E33:E36)</f>
        <v>56871</v>
      </c>
      <c r="F31" s="62">
        <f t="shared" si="13"/>
        <v>101857.36743000001</v>
      </c>
      <c r="G31" s="62">
        <f t="shared" si="13"/>
        <v>48115.985</v>
      </c>
      <c r="H31" s="62">
        <v>0</v>
      </c>
      <c r="I31" s="62">
        <f t="shared" si="13"/>
        <v>0</v>
      </c>
      <c r="J31" s="62">
        <f t="shared" si="13"/>
        <v>0</v>
      </c>
      <c r="K31" s="78" t="s">
        <v>56</v>
      </c>
    </row>
    <row r="32" spans="1:11" ht="15">
      <c r="A32" s="78"/>
      <c r="B32" s="4" t="s">
        <v>12</v>
      </c>
      <c r="C32" s="62"/>
      <c r="D32" s="62"/>
      <c r="E32" s="62"/>
      <c r="F32" s="62"/>
      <c r="G32" s="62"/>
      <c r="H32" s="62"/>
      <c r="I32" s="62"/>
      <c r="J32" s="62"/>
      <c r="K32" s="78"/>
    </row>
    <row r="33" spans="1:11" ht="15">
      <c r="A33" s="3" t="s">
        <v>87</v>
      </c>
      <c r="B33" s="5" t="s">
        <v>5</v>
      </c>
      <c r="C33" s="20">
        <f>SUM(D33:J33)</f>
        <v>20412.28351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0</v>
      </c>
      <c r="H33" s="20">
        <f>SUM(H48)</f>
        <v>0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88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89</v>
      </c>
      <c r="B35" s="5" t="s">
        <v>7</v>
      </c>
      <c r="C35" s="20">
        <f>SUM(D35:J35)</f>
        <v>253778.96892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90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77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30" customHeight="1" hidden="1">
      <c r="A38" s="77" t="s">
        <v>24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"/>
    </row>
    <row r="39" spans="1:11" ht="45" hidden="1">
      <c r="A39" s="78">
        <v>6</v>
      </c>
      <c r="B39" s="4" t="s">
        <v>16</v>
      </c>
      <c r="C39" s="75">
        <f>SUM(D39:F40)</f>
        <v>207957.71000000002</v>
      </c>
      <c r="D39" s="78">
        <f>SUM(D41:D44)</f>
        <v>67957.71</v>
      </c>
      <c r="E39" s="75">
        <v>80000</v>
      </c>
      <c r="F39" s="75">
        <v>60000</v>
      </c>
      <c r="G39" s="75">
        <f>SUM(G41:G44)</f>
        <v>0</v>
      </c>
      <c r="H39" s="75">
        <f>SUM(H41:H44)</f>
        <v>0</v>
      </c>
      <c r="I39" s="75">
        <f>SUM(I41:I44)</f>
        <v>0</v>
      </c>
      <c r="J39" s="75">
        <f>SUM(J41:J44)</f>
        <v>0</v>
      </c>
      <c r="K39" s="78" t="s">
        <v>20</v>
      </c>
    </row>
    <row r="40" spans="1:11" ht="15" hidden="1">
      <c r="A40" s="78"/>
      <c r="B40" s="4" t="s">
        <v>12</v>
      </c>
      <c r="C40" s="75"/>
      <c r="D40" s="78"/>
      <c r="E40" s="75"/>
      <c r="F40" s="75"/>
      <c r="G40" s="76"/>
      <c r="H40" s="76"/>
      <c r="I40" s="76"/>
      <c r="J40" s="76"/>
      <c r="K40" s="78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61" t="s">
        <v>17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1.75" customHeight="1">
      <c r="A46" s="3" t="s">
        <v>91</v>
      </c>
      <c r="B46" s="100" t="s">
        <v>44</v>
      </c>
      <c r="C46" s="101"/>
      <c r="D46" s="101"/>
      <c r="E46" s="101"/>
      <c r="F46" s="101"/>
      <c r="G46" s="101"/>
      <c r="H46" s="101"/>
      <c r="I46" s="101"/>
      <c r="J46" s="101"/>
      <c r="K46" s="102"/>
    </row>
    <row r="47" spans="1:11" ht="15" customHeight="1">
      <c r="A47" s="3" t="s">
        <v>92</v>
      </c>
      <c r="B47" s="14" t="s">
        <v>27</v>
      </c>
      <c r="C47" s="23">
        <f>SUM(C48:C51)</f>
        <v>274191.25243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93</v>
      </c>
      <c r="B48" s="11" t="s">
        <v>5</v>
      </c>
      <c r="C48" s="22">
        <f>SUM(D48:J48)</f>
        <v>20412.28351</v>
      </c>
      <c r="D48" s="22">
        <f>SUM(D53+D56+D59)</f>
        <v>0</v>
      </c>
      <c r="E48" s="22">
        <f>SUM(E53+E56+E59)</f>
        <v>0</v>
      </c>
      <c r="F48" s="22">
        <f>SUM(F53+F56+F59)</f>
        <v>20412.28351</v>
      </c>
      <c r="G48" s="22">
        <f>SUM(G53+G56+G59)</f>
        <v>0</v>
      </c>
      <c r="H48" s="22">
        <v>0</v>
      </c>
      <c r="I48" s="22">
        <v>0</v>
      </c>
      <c r="J48" s="22">
        <v>0</v>
      </c>
      <c r="K48" s="10" t="s">
        <v>54</v>
      </c>
    </row>
    <row r="49" spans="1:11" ht="15">
      <c r="A49" s="3" t="s">
        <v>94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95</v>
      </c>
      <c r="B50" s="11" t="s">
        <v>7</v>
      </c>
      <c r="C50" s="22">
        <f>SUM(D50:J50)</f>
        <v>253778.96892</v>
      </c>
      <c r="D50" s="22">
        <f aca="true" t="shared" si="17" ref="D50:J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10" t="s">
        <v>55</v>
      </c>
    </row>
    <row r="51" spans="1:11" ht="15">
      <c r="A51" s="3" t="s">
        <v>96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97</v>
      </c>
      <c r="B52" s="84" t="s">
        <v>67</v>
      </c>
      <c r="C52" s="85"/>
      <c r="D52" s="85"/>
      <c r="E52" s="85"/>
      <c r="F52" s="85"/>
      <c r="G52" s="85"/>
      <c r="H52" s="85"/>
      <c r="I52" s="85"/>
      <c r="J52" s="85"/>
      <c r="K52" s="86"/>
    </row>
    <row r="53" spans="1:11" ht="15">
      <c r="A53" s="10" t="s">
        <v>98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98" t="s">
        <v>55</v>
      </c>
    </row>
    <row r="54" spans="1:11" ht="15">
      <c r="A54" s="10" t="s">
        <v>99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99"/>
    </row>
    <row r="55" spans="1:11" ht="15" customHeight="1">
      <c r="A55" s="28" t="s">
        <v>100</v>
      </c>
      <c r="B55" s="84" t="s">
        <v>68</v>
      </c>
      <c r="C55" s="85"/>
      <c r="D55" s="85"/>
      <c r="E55" s="85"/>
      <c r="F55" s="85"/>
      <c r="G55" s="85"/>
      <c r="H55" s="85"/>
      <c r="I55" s="85"/>
      <c r="J55" s="85"/>
      <c r="K55" s="86"/>
    </row>
    <row r="56" spans="1:11" ht="15">
      <c r="A56" s="10" t="s">
        <v>101</v>
      </c>
      <c r="B56" s="11" t="s">
        <v>5</v>
      </c>
      <c r="C56" s="22">
        <f>SUM(D56:J56)</f>
        <v>3982.99</v>
      </c>
      <c r="D56" s="22">
        <v>0</v>
      </c>
      <c r="E56" s="22">
        <v>0</v>
      </c>
      <c r="F56" s="22">
        <v>3982.99</v>
      </c>
      <c r="G56" s="22">
        <v>0</v>
      </c>
      <c r="H56" s="22">
        <v>0</v>
      </c>
      <c r="I56" s="22">
        <v>0</v>
      </c>
      <c r="J56" s="22">
        <v>0</v>
      </c>
      <c r="K56" s="98" t="s">
        <v>54</v>
      </c>
    </row>
    <row r="57" spans="1:11" ht="15">
      <c r="A57" s="10" t="s">
        <v>102</v>
      </c>
      <c r="B57" s="11" t="s">
        <v>7</v>
      </c>
      <c r="C57" s="22">
        <f>SUM(D57:J57)</f>
        <v>123748.985</v>
      </c>
      <c r="D57" s="22">
        <v>0</v>
      </c>
      <c r="E57" s="22">
        <v>0</v>
      </c>
      <c r="F57" s="22">
        <v>75633</v>
      </c>
      <c r="G57" s="22">
        <v>48115.985</v>
      </c>
      <c r="H57" s="22">
        <v>0</v>
      </c>
      <c r="I57" s="22">
        <v>0</v>
      </c>
      <c r="J57" s="22">
        <v>0</v>
      </c>
      <c r="K57" s="99"/>
    </row>
    <row r="58" spans="1:11" ht="15" customHeight="1">
      <c r="A58" s="28" t="s">
        <v>103</v>
      </c>
      <c r="B58" s="84" t="s">
        <v>69</v>
      </c>
      <c r="C58" s="85"/>
      <c r="D58" s="85"/>
      <c r="E58" s="85"/>
      <c r="F58" s="85"/>
      <c r="G58" s="85"/>
      <c r="H58" s="85"/>
      <c r="I58" s="85"/>
      <c r="J58" s="85"/>
      <c r="K58" s="86"/>
    </row>
    <row r="59" spans="1:11" ht="15">
      <c r="A59" s="10" t="s">
        <v>104</v>
      </c>
      <c r="B59" s="11" t="s">
        <v>5</v>
      </c>
      <c r="C59" s="22">
        <f>SUM(D59:J59)</f>
        <v>16429.29351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0</v>
      </c>
      <c r="I59" s="22">
        <v>0</v>
      </c>
      <c r="J59" s="22">
        <v>0</v>
      </c>
      <c r="K59" s="10" t="s">
        <v>54</v>
      </c>
    </row>
    <row r="60" spans="1:11" ht="15">
      <c r="A60" s="77" t="s">
        <v>21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30">
      <c r="A61" s="3" t="s">
        <v>105</v>
      </c>
      <c r="B61" s="4" t="s">
        <v>18</v>
      </c>
      <c r="C61" s="21">
        <f>SUM(D61:J61)</f>
        <v>221056.77042000002</v>
      </c>
      <c r="D61" s="21">
        <f aca="true" t="shared" si="18" ref="D61:J61">SUM(D62:D63)</f>
        <v>26472.9</v>
      </c>
      <c r="E61" s="21">
        <f t="shared" si="18"/>
        <v>28094.5</v>
      </c>
      <c r="F61" s="21">
        <f>SUM(F62:F63)</f>
        <v>36602.820779999995</v>
      </c>
      <c r="G61" s="21">
        <f>SUM(G62:G63)</f>
        <v>55675.54964</v>
      </c>
      <c r="H61" s="21">
        <f t="shared" si="18"/>
        <v>24737</v>
      </c>
      <c r="I61" s="21">
        <f t="shared" si="18"/>
        <v>24737</v>
      </c>
      <c r="J61" s="21">
        <f t="shared" si="18"/>
        <v>24737</v>
      </c>
      <c r="K61" s="78" t="s">
        <v>26</v>
      </c>
    </row>
    <row r="62" spans="1:11" ht="15">
      <c r="A62" s="3" t="s">
        <v>106</v>
      </c>
      <c r="B62" s="5" t="s">
        <v>5</v>
      </c>
      <c r="C62" s="20">
        <f>SUM(D62:J62)</f>
        <v>200959.89542000002</v>
      </c>
      <c r="D62" s="20">
        <f aca="true" t="shared" si="19" ref="D62:J62">D65+D144+D68+D87+D96+D138</f>
        <v>26472.9</v>
      </c>
      <c r="E62" s="20">
        <f t="shared" si="19"/>
        <v>28094.5</v>
      </c>
      <c r="F62" s="20">
        <f t="shared" si="19"/>
        <v>35487.945779999995</v>
      </c>
      <c r="G62" s="20">
        <f>G65+G144+G68+G87+G96+G138</f>
        <v>36693.54964</v>
      </c>
      <c r="H62" s="20">
        <f t="shared" si="19"/>
        <v>24737</v>
      </c>
      <c r="I62" s="20">
        <f t="shared" si="19"/>
        <v>24737</v>
      </c>
      <c r="J62" s="20">
        <f t="shared" si="19"/>
        <v>24737</v>
      </c>
      <c r="K62" s="78"/>
    </row>
    <row r="63" spans="1:11" ht="15">
      <c r="A63" s="3" t="s">
        <v>107</v>
      </c>
      <c r="B63" s="11" t="s">
        <v>7</v>
      </c>
      <c r="C63" s="20">
        <f>SUM(D63:J63)</f>
        <v>20096.875</v>
      </c>
      <c r="D63" s="20">
        <f aca="true" t="shared" si="20" ref="D63:J63">SUM(D139+D69)</f>
        <v>0</v>
      </c>
      <c r="E63" s="20">
        <f t="shared" si="20"/>
        <v>0</v>
      </c>
      <c r="F63" s="20">
        <f t="shared" si="20"/>
        <v>1114.875</v>
      </c>
      <c r="G63" s="20">
        <f t="shared" si="20"/>
        <v>18982</v>
      </c>
      <c r="H63" s="20">
        <f t="shared" si="20"/>
        <v>0</v>
      </c>
      <c r="I63" s="20">
        <f t="shared" si="20"/>
        <v>0</v>
      </c>
      <c r="J63" s="20">
        <f t="shared" si="20"/>
        <v>0</v>
      </c>
      <c r="K63" s="3"/>
    </row>
    <row r="64" spans="1:11" ht="28.5" customHeight="1">
      <c r="A64" s="3" t="s">
        <v>108</v>
      </c>
      <c r="B64" s="93" t="s">
        <v>45</v>
      </c>
      <c r="C64" s="94"/>
      <c r="D64" s="94"/>
      <c r="E64" s="94"/>
      <c r="F64" s="94"/>
      <c r="G64" s="94"/>
      <c r="H64" s="94"/>
      <c r="I64" s="94"/>
      <c r="J64" s="94"/>
      <c r="K64" s="60"/>
    </row>
    <row r="65" spans="1:11" ht="15">
      <c r="A65" s="3" t="s">
        <v>109</v>
      </c>
      <c r="B65" s="5" t="s">
        <v>5</v>
      </c>
      <c r="C65" s="20">
        <f>SUM(D65:J65)</f>
        <v>2647.0274799999997</v>
      </c>
      <c r="D65" s="20">
        <v>1570.7</v>
      </c>
      <c r="E65" s="20">
        <v>795</v>
      </c>
      <c r="F65" s="20">
        <v>100</v>
      </c>
      <c r="G65" s="20">
        <v>181.32748</v>
      </c>
      <c r="H65" s="20">
        <v>0</v>
      </c>
      <c r="I65" s="20">
        <v>0</v>
      </c>
      <c r="J65" s="20">
        <v>0</v>
      </c>
      <c r="K65" s="3" t="s">
        <v>57</v>
      </c>
    </row>
    <row r="66" spans="1:11" ht="15" customHeight="1">
      <c r="A66" s="29" t="s">
        <v>110</v>
      </c>
      <c r="B66" s="93" t="s">
        <v>28</v>
      </c>
      <c r="C66" s="94"/>
      <c r="D66" s="94"/>
      <c r="E66" s="94"/>
      <c r="F66" s="94"/>
      <c r="G66" s="94"/>
      <c r="H66" s="94"/>
      <c r="I66" s="94"/>
      <c r="J66" s="94"/>
      <c r="K66" s="60"/>
    </row>
    <row r="67" spans="1:11" ht="15" customHeight="1">
      <c r="A67" s="29" t="s">
        <v>111</v>
      </c>
      <c r="B67" s="14" t="s">
        <v>27</v>
      </c>
      <c r="C67" s="54">
        <f>SUM(C68:C69)</f>
        <v>60972.80512</v>
      </c>
      <c r="D67" s="24">
        <f aca="true" t="shared" si="21" ref="D67:J67">SUM(D68:D69)</f>
        <v>7484.8</v>
      </c>
      <c r="E67" s="24">
        <f t="shared" si="21"/>
        <v>7542.5</v>
      </c>
      <c r="F67" s="24">
        <f t="shared" si="21"/>
        <v>5634.67403</v>
      </c>
      <c r="G67" s="24">
        <f>SUM(G68:G69)</f>
        <v>25310.83109</v>
      </c>
      <c r="H67" s="24">
        <f t="shared" si="21"/>
        <v>5000</v>
      </c>
      <c r="I67" s="24">
        <f t="shared" si="21"/>
        <v>5000</v>
      </c>
      <c r="J67" s="24">
        <f t="shared" si="21"/>
        <v>5000</v>
      </c>
      <c r="K67" s="78" t="s">
        <v>156</v>
      </c>
    </row>
    <row r="68" spans="1:11" ht="17.25" customHeight="1">
      <c r="A68" s="29" t="s">
        <v>159</v>
      </c>
      <c r="B68" s="5" t="s">
        <v>5</v>
      </c>
      <c r="C68" s="20">
        <f>SUM(D68:J68)</f>
        <v>41990.80512</v>
      </c>
      <c r="D68" s="20">
        <f aca="true" t="shared" si="22" ref="D68:J68">SUM(D71+D73+D75+D77+D80)</f>
        <v>7484.8</v>
      </c>
      <c r="E68" s="20">
        <f t="shared" si="22"/>
        <v>7542.5</v>
      </c>
      <c r="F68" s="20">
        <f t="shared" si="22"/>
        <v>5634.67403</v>
      </c>
      <c r="G68" s="20">
        <f>SUM(G71+G73+G75+G77+G80+G84)</f>
        <v>6328.83109</v>
      </c>
      <c r="H68" s="20">
        <f t="shared" si="22"/>
        <v>5000</v>
      </c>
      <c r="I68" s="20">
        <f t="shared" si="22"/>
        <v>5000</v>
      </c>
      <c r="J68" s="20">
        <f t="shared" si="22"/>
        <v>5000</v>
      </c>
      <c r="K68" s="78"/>
    </row>
    <row r="69" spans="1:11" ht="17.25" customHeight="1">
      <c r="A69" s="29" t="s">
        <v>160</v>
      </c>
      <c r="B69" s="11" t="s">
        <v>7</v>
      </c>
      <c r="C69" s="20">
        <f>SUM(D69:J69)</f>
        <v>18982</v>
      </c>
      <c r="D69" s="20">
        <f aca="true" t="shared" si="23" ref="D69:J69">SUM(D81)</f>
        <v>0</v>
      </c>
      <c r="E69" s="20">
        <f t="shared" si="23"/>
        <v>0</v>
      </c>
      <c r="F69" s="20">
        <f t="shared" si="23"/>
        <v>0</v>
      </c>
      <c r="G69" s="20">
        <f>SUM(G81+G85)</f>
        <v>18982</v>
      </c>
      <c r="H69" s="20">
        <f t="shared" si="23"/>
        <v>0</v>
      </c>
      <c r="I69" s="20">
        <f t="shared" si="23"/>
        <v>0</v>
      </c>
      <c r="J69" s="20">
        <f t="shared" si="23"/>
        <v>0</v>
      </c>
      <c r="K69" s="78"/>
    </row>
    <row r="70" spans="1:11" ht="15" customHeight="1">
      <c r="A70" s="29" t="s">
        <v>112</v>
      </c>
      <c r="B70" s="84" t="s">
        <v>41</v>
      </c>
      <c r="C70" s="85"/>
      <c r="D70" s="85"/>
      <c r="E70" s="85"/>
      <c r="F70" s="85"/>
      <c r="G70" s="85"/>
      <c r="H70" s="85"/>
      <c r="I70" s="85"/>
      <c r="J70" s="85"/>
      <c r="K70" s="86"/>
    </row>
    <row r="71" spans="1:11" ht="46.5" customHeight="1">
      <c r="A71" s="29" t="s">
        <v>113</v>
      </c>
      <c r="B71" s="5" t="s">
        <v>5</v>
      </c>
      <c r="C71" s="20">
        <f>SUM(D71:J71)</f>
        <v>26324.72217</v>
      </c>
      <c r="D71" s="20">
        <v>7484.8</v>
      </c>
      <c r="E71" s="20">
        <v>4722.7</v>
      </c>
      <c r="F71" s="20">
        <v>2997.04117</v>
      </c>
      <c r="G71" s="20">
        <v>2720.181</v>
      </c>
      <c r="H71" s="20">
        <v>2800</v>
      </c>
      <c r="I71" s="20">
        <v>2800</v>
      </c>
      <c r="J71" s="20">
        <v>2800</v>
      </c>
      <c r="K71" s="3" t="s">
        <v>171</v>
      </c>
    </row>
    <row r="72" spans="1:11" ht="15" customHeight="1">
      <c r="A72" s="29" t="s">
        <v>114</v>
      </c>
      <c r="B72" s="84" t="s">
        <v>42</v>
      </c>
      <c r="C72" s="85"/>
      <c r="D72" s="85"/>
      <c r="E72" s="85"/>
      <c r="F72" s="85"/>
      <c r="G72" s="85"/>
      <c r="H72" s="85"/>
      <c r="I72" s="85"/>
      <c r="J72" s="85"/>
      <c r="K72" s="86"/>
    </row>
    <row r="73" spans="1:11" ht="45" customHeight="1">
      <c r="A73" s="29" t="s">
        <v>115</v>
      </c>
      <c r="B73" s="5" t="s">
        <v>5</v>
      </c>
      <c r="C73" s="20">
        <f>SUM(D73:J73)</f>
        <v>1499.125</v>
      </c>
      <c r="D73" s="20">
        <v>0</v>
      </c>
      <c r="E73" s="20">
        <v>398</v>
      </c>
      <c r="F73" s="20">
        <v>401.128</v>
      </c>
      <c r="G73" s="20">
        <v>99.997</v>
      </c>
      <c r="H73" s="20">
        <v>200</v>
      </c>
      <c r="I73" s="20">
        <v>200</v>
      </c>
      <c r="J73" s="20">
        <v>200</v>
      </c>
      <c r="K73" s="3" t="s">
        <v>171</v>
      </c>
    </row>
    <row r="74" spans="1:11" ht="15" customHeight="1">
      <c r="A74" s="29" t="s">
        <v>116</v>
      </c>
      <c r="B74" s="84" t="s">
        <v>43</v>
      </c>
      <c r="C74" s="85"/>
      <c r="D74" s="85"/>
      <c r="E74" s="85"/>
      <c r="F74" s="85"/>
      <c r="G74" s="85"/>
      <c r="H74" s="85"/>
      <c r="I74" s="85"/>
      <c r="J74" s="85"/>
      <c r="K74" s="86"/>
    </row>
    <row r="75" spans="1:11" ht="53.25" customHeight="1">
      <c r="A75" s="29" t="s">
        <v>117</v>
      </c>
      <c r="B75" s="5" t="s">
        <v>5</v>
      </c>
      <c r="C75" s="20">
        <f>SUM(D75:J75)</f>
        <v>11764.31027</v>
      </c>
      <c r="D75" s="20">
        <v>0</v>
      </c>
      <c r="E75" s="20">
        <v>2421.8</v>
      </c>
      <c r="F75" s="20">
        <v>2236.50486</v>
      </c>
      <c r="G75" s="20">
        <v>1106.00541</v>
      </c>
      <c r="H75" s="20">
        <v>2000</v>
      </c>
      <c r="I75" s="20">
        <v>2000</v>
      </c>
      <c r="J75" s="20">
        <v>2000</v>
      </c>
      <c r="K75" s="3" t="s">
        <v>171</v>
      </c>
    </row>
    <row r="76" spans="1:11" ht="15" customHeight="1">
      <c r="A76" s="29" t="s">
        <v>118</v>
      </c>
      <c r="B76" s="84" t="s">
        <v>50</v>
      </c>
      <c r="C76" s="85"/>
      <c r="D76" s="85"/>
      <c r="E76" s="85"/>
      <c r="F76" s="85"/>
      <c r="G76" s="85"/>
      <c r="H76" s="85"/>
      <c r="I76" s="85"/>
      <c r="J76" s="85"/>
      <c r="K76" s="86"/>
    </row>
    <row r="77" spans="1:11" ht="15">
      <c r="A77" s="29" t="s">
        <v>119</v>
      </c>
      <c r="B77" s="5" t="s">
        <v>5</v>
      </c>
      <c r="C77" s="20">
        <f>SUM(D77:J77)</f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" t="s">
        <v>47</v>
      </c>
    </row>
    <row r="78" spans="1:11" ht="15">
      <c r="A78" s="29" t="s">
        <v>119</v>
      </c>
      <c r="B78" s="84" t="s">
        <v>157</v>
      </c>
      <c r="C78" s="85"/>
      <c r="D78" s="85"/>
      <c r="E78" s="85"/>
      <c r="F78" s="85"/>
      <c r="G78" s="85"/>
      <c r="H78" s="85"/>
      <c r="I78" s="85"/>
      <c r="J78" s="85"/>
      <c r="K78" s="86"/>
    </row>
    <row r="79" spans="1:11" ht="15">
      <c r="A79" s="29" t="s">
        <v>120</v>
      </c>
      <c r="B79" s="53" t="s">
        <v>158</v>
      </c>
      <c r="C79" s="55">
        <f>SUM(C80:C81)</f>
        <v>16141.518</v>
      </c>
      <c r="D79" s="55">
        <f aca="true" t="shared" si="24" ref="D79:J79">SUM(D80:D81)</f>
        <v>0</v>
      </c>
      <c r="E79" s="55">
        <f t="shared" si="24"/>
        <v>0</v>
      </c>
      <c r="F79" s="55">
        <f t="shared" si="24"/>
        <v>0</v>
      </c>
      <c r="G79" s="55">
        <f t="shared" si="24"/>
        <v>16141.518</v>
      </c>
      <c r="H79" s="55">
        <f t="shared" si="24"/>
        <v>0</v>
      </c>
      <c r="I79" s="55">
        <f t="shared" si="24"/>
        <v>0</v>
      </c>
      <c r="J79" s="55">
        <f t="shared" si="24"/>
        <v>0</v>
      </c>
      <c r="K79" s="96" t="s">
        <v>172</v>
      </c>
    </row>
    <row r="80" spans="1:11" ht="15">
      <c r="A80" s="29" t="s">
        <v>121</v>
      </c>
      <c r="B80" s="5" t="s">
        <v>5</v>
      </c>
      <c r="C80" s="20">
        <f>SUM(D80:J80)</f>
        <v>2159.518</v>
      </c>
      <c r="D80" s="20">
        <v>0</v>
      </c>
      <c r="E80" s="20">
        <v>0</v>
      </c>
      <c r="F80" s="20">
        <v>0</v>
      </c>
      <c r="G80" s="20">
        <v>2159.518</v>
      </c>
      <c r="H80" s="20">
        <v>0</v>
      </c>
      <c r="I80" s="20">
        <v>0</v>
      </c>
      <c r="J80" s="20">
        <v>0</v>
      </c>
      <c r="K80" s="103"/>
    </row>
    <row r="81" spans="1:11" ht="15">
      <c r="A81" s="29" t="s">
        <v>161</v>
      </c>
      <c r="B81" s="11" t="s">
        <v>7</v>
      </c>
      <c r="C81" s="20">
        <f>SUM(D81:J81)</f>
        <v>13982</v>
      </c>
      <c r="D81" s="20">
        <v>0</v>
      </c>
      <c r="E81" s="20">
        <v>0</v>
      </c>
      <c r="F81" s="20">
        <v>0</v>
      </c>
      <c r="G81" s="20">
        <v>13982</v>
      </c>
      <c r="H81" s="20">
        <v>0</v>
      </c>
      <c r="I81" s="20">
        <v>0</v>
      </c>
      <c r="J81" s="20">
        <v>0</v>
      </c>
      <c r="K81" s="97"/>
    </row>
    <row r="82" spans="1:11" ht="15">
      <c r="A82" s="29" t="s">
        <v>122</v>
      </c>
      <c r="B82" s="84" t="s">
        <v>166</v>
      </c>
      <c r="C82" s="85"/>
      <c r="D82" s="85"/>
      <c r="E82" s="85"/>
      <c r="F82" s="85"/>
      <c r="G82" s="85"/>
      <c r="H82" s="85"/>
      <c r="I82" s="85"/>
      <c r="J82" s="85"/>
      <c r="K82" s="86"/>
    </row>
    <row r="83" spans="1:11" ht="15">
      <c r="A83" s="56" t="s">
        <v>123</v>
      </c>
      <c r="B83" s="53" t="s">
        <v>158</v>
      </c>
      <c r="C83" s="55">
        <f>SUM(C84:C85)</f>
        <v>5243.12968</v>
      </c>
      <c r="D83" s="55">
        <f aca="true" t="shared" si="25" ref="D83:J83">SUM(D84:D85)</f>
        <v>0</v>
      </c>
      <c r="E83" s="55">
        <f t="shared" si="25"/>
        <v>0</v>
      </c>
      <c r="F83" s="55">
        <f t="shared" si="25"/>
        <v>0</v>
      </c>
      <c r="G83" s="55">
        <f t="shared" si="25"/>
        <v>5243.12968</v>
      </c>
      <c r="H83" s="55">
        <f t="shared" si="25"/>
        <v>0</v>
      </c>
      <c r="I83" s="55">
        <f t="shared" si="25"/>
        <v>0</v>
      </c>
      <c r="J83" s="55">
        <f t="shared" si="25"/>
        <v>0</v>
      </c>
      <c r="K83" s="96" t="s">
        <v>172</v>
      </c>
    </row>
    <row r="84" spans="1:11" ht="15">
      <c r="A84" s="29" t="s">
        <v>167</v>
      </c>
      <c r="B84" s="5" t="s">
        <v>5</v>
      </c>
      <c r="C84" s="20">
        <f>SUM(D84:J84)</f>
        <v>243.12968</v>
      </c>
      <c r="D84" s="20">
        <v>0</v>
      </c>
      <c r="E84" s="20">
        <v>0</v>
      </c>
      <c r="F84" s="20">
        <v>0</v>
      </c>
      <c r="G84" s="20">
        <v>243.12968</v>
      </c>
      <c r="H84" s="20">
        <v>0</v>
      </c>
      <c r="I84" s="20">
        <v>0</v>
      </c>
      <c r="J84" s="20">
        <v>0</v>
      </c>
      <c r="K84" s="103"/>
    </row>
    <row r="85" spans="1:11" ht="15">
      <c r="A85" s="29" t="s">
        <v>168</v>
      </c>
      <c r="B85" s="11" t="s">
        <v>7</v>
      </c>
      <c r="C85" s="20">
        <f>SUM(D85:J85)</f>
        <v>5000</v>
      </c>
      <c r="D85" s="20">
        <v>0</v>
      </c>
      <c r="E85" s="20">
        <v>0</v>
      </c>
      <c r="F85" s="20">
        <v>0</v>
      </c>
      <c r="G85" s="20">
        <v>5000</v>
      </c>
      <c r="H85" s="20">
        <v>0</v>
      </c>
      <c r="I85" s="20">
        <v>0</v>
      </c>
      <c r="J85" s="20">
        <v>0</v>
      </c>
      <c r="K85" s="97"/>
    </row>
    <row r="86" spans="1:11" ht="18" customHeight="1">
      <c r="A86" s="29" t="s">
        <v>124</v>
      </c>
      <c r="B86" s="72" t="s">
        <v>29</v>
      </c>
      <c r="C86" s="73"/>
      <c r="D86" s="73"/>
      <c r="E86" s="73"/>
      <c r="F86" s="73"/>
      <c r="G86" s="73"/>
      <c r="H86" s="73"/>
      <c r="I86" s="73"/>
      <c r="J86" s="73"/>
      <c r="K86" s="74"/>
    </row>
    <row r="87" spans="1:11" ht="21" customHeight="1">
      <c r="A87" s="25" t="s">
        <v>125</v>
      </c>
      <c r="B87" s="31" t="s">
        <v>5</v>
      </c>
      <c r="C87" s="35">
        <f>SUM(D87:J87)</f>
        <v>121003.21833999999</v>
      </c>
      <c r="D87" s="35">
        <f>SUM(D90+D92+D94)</f>
        <v>15403.900000000001</v>
      </c>
      <c r="E87" s="35">
        <f aca="true" t="shared" si="26" ref="E87:J87">SUM(E90+E92+E94)</f>
        <v>16917</v>
      </c>
      <c r="F87" s="35">
        <f t="shared" si="26"/>
        <v>21687.09127</v>
      </c>
      <c r="G87" s="35">
        <f t="shared" si="26"/>
        <v>19583.227069999997</v>
      </c>
      <c r="H87" s="35">
        <f t="shared" si="26"/>
        <v>15804</v>
      </c>
      <c r="I87" s="35">
        <f t="shared" si="26"/>
        <v>15804</v>
      </c>
      <c r="J87" s="35">
        <f t="shared" si="26"/>
        <v>15804</v>
      </c>
      <c r="K87" s="25" t="s">
        <v>58</v>
      </c>
    </row>
    <row r="88" spans="1:11" ht="15.75">
      <c r="A88" s="30"/>
      <c r="B88" s="32" t="s">
        <v>25</v>
      </c>
      <c r="C88" s="36"/>
      <c r="D88" s="36"/>
      <c r="E88" s="36"/>
      <c r="F88" s="36"/>
      <c r="G88" s="36"/>
      <c r="H88" s="36"/>
      <c r="I88" s="36"/>
      <c r="J88" s="36"/>
      <c r="K88" s="34"/>
    </row>
    <row r="89" spans="1:11" ht="15" customHeight="1">
      <c r="A89" s="29" t="s">
        <v>169</v>
      </c>
      <c r="B89" s="84" t="s">
        <v>36</v>
      </c>
      <c r="C89" s="85"/>
      <c r="D89" s="85"/>
      <c r="E89" s="85"/>
      <c r="F89" s="85"/>
      <c r="G89" s="85"/>
      <c r="H89" s="85"/>
      <c r="I89" s="85"/>
      <c r="J89" s="85"/>
      <c r="K89" s="86"/>
    </row>
    <row r="90" spans="1:11" ht="45" customHeight="1">
      <c r="A90" s="29" t="s">
        <v>170</v>
      </c>
      <c r="B90" s="5" t="s">
        <v>5</v>
      </c>
      <c r="C90" s="20">
        <f>SUM(D90:J90)</f>
        <v>111925.58455</v>
      </c>
      <c r="D90" s="20">
        <v>14029.7</v>
      </c>
      <c r="E90" s="20">
        <v>15687.2</v>
      </c>
      <c r="F90" s="20">
        <v>20286.05775</v>
      </c>
      <c r="G90" s="20">
        <v>18650.6268</v>
      </c>
      <c r="H90" s="20">
        <v>14424</v>
      </c>
      <c r="I90" s="20">
        <v>14424</v>
      </c>
      <c r="J90" s="20">
        <v>14424</v>
      </c>
      <c r="K90" s="3" t="s">
        <v>173</v>
      </c>
    </row>
    <row r="91" spans="1:13" ht="15" customHeight="1">
      <c r="A91" s="29" t="s">
        <v>126</v>
      </c>
      <c r="B91" s="84" t="s">
        <v>37</v>
      </c>
      <c r="C91" s="85"/>
      <c r="D91" s="85"/>
      <c r="E91" s="85"/>
      <c r="F91" s="85"/>
      <c r="G91" s="85"/>
      <c r="H91" s="85"/>
      <c r="I91" s="85"/>
      <c r="J91" s="85"/>
      <c r="K91" s="86"/>
      <c r="M91" s="16"/>
    </row>
    <row r="92" spans="1:11" ht="41.25" customHeight="1">
      <c r="A92" s="29" t="s">
        <v>127</v>
      </c>
      <c r="B92" s="5" t="s">
        <v>5</v>
      </c>
      <c r="C92" s="19">
        <f>SUM(D92:J92)</f>
        <v>3150</v>
      </c>
      <c r="D92" s="19">
        <v>295</v>
      </c>
      <c r="E92" s="19">
        <v>450</v>
      </c>
      <c r="F92" s="19">
        <v>485</v>
      </c>
      <c r="G92" s="19">
        <v>480</v>
      </c>
      <c r="H92" s="19">
        <v>480</v>
      </c>
      <c r="I92" s="19">
        <v>480</v>
      </c>
      <c r="J92" s="19">
        <v>480</v>
      </c>
      <c r="K92" s="3" t="s">
        <v>173</v>
      </c>
    </row>
    <row r="93" spans="1:11" ht="15" customHeight="1">
      <c r="A93" s="29" t="s">
        <v>128</v>
      </c>
      <c r="B93" s="84" t="s">
        <v>51</v>
      </c>
      <c r="C93" s="85"/>
      <c r="D93" s="85"/>
      <c r="E93" s="85"/>
      <c r="F93" s="85"/>
      <c r="G93" s="85"/>
      <c r="H93" s="85"/>
      <c r="I93" s="85"/>
      <c r="J93" s="85"/>
      <c r="K93" s="86"/>
    </row>
    <row r="94" spans="1:13" ht="45" customHeight="1">
      <c r="A94" s="29" t="s">
        <v>129</v>
      </c>
      <c r="B94" s="5" t="s">
        <v>5</v>
      </c>
      <c r="C94" s="20">
        <f>SUM(D94:J94)</f>
        <v>5927.63379</v>
      </c>
      <c r="D94" s="20">
        <v>1079.2</v>
      </c>
      <c r="E94" s="20">
        <v>779.8</v>
      </c>
      <c r="F94" s="20">
        <v>916.03352</v>
      </c>
      <c r="G94" s="20">
        <v>452.60027</v>
      </c>
      <c r="H94" s="20">
        <v>900</v>
      </c>
      <c r="I94" s="20">
        <v>900</v>
      </c>
      <c r="J94" s="20">
        <v>900</v>
      </c>
      <c r="K94" s="3" t="s">
        <v>173</v>
      </c>
      <c r="M94" s="16"/>
    </row>
    <row r="95" spans="1:11" ht="15" customHeight="1">
      <c r="A95" s="28" t="s">
        <v>130</v>
      </c>
      <c r="B95" s="72" t="s">
        <v>38</v>
      </c>
      <c r="C95" s="73"/>
      <c r="D95" s="73"/>
      <c r="E95" s="73"/>
      <c r="F95" s="73"/>
      <c r="G95" s="73"/>
      <c r="H95" s="73"/>
      <c r="I95" s="73"/>
      <c r="J95" s="73"/>
      <c r="K95" s="60"/>
    </row>
    <row r="96" spans="1:11" ht="17.25" customHeight="1">
      <c r="A96" s="38" t="s">
        <v>131</v>
      </c>
      <c r="B96" s="40" t="s">
        <v>5</v>
      </c>
      <c r="C96" s="35">
        <f>SUM(D96:J96)</f>
        <v>24611.77548</v>
      </c>
      <c r="D96" s="35">
        <f aca="true" t="shared" si="27" ref="D96:I96">D99+D104+D106+D132</f>
        <v>2013.5</v>
      </c>
      <c r="E96" s="35">
        <f t="shared" si="27"/>
        <v>2840</v>
      </c>
      <c r="F96" s="35">
        <f t="shared" si="27"/>
        <v>3108.18048</v>
      </c>
      <c r="G96" s="35">
        <f>G99+G104+G106+G132</f>
        <v>4851.094999999999</v>
      </c>
      <c r="H96" s="35">
        <f t="shared" si="27"/>
        <v>3933</v>
      </c>
      <c r="I96" s="35">
        <f t="shared" si="27"/>
        <v>3933</v>
      </c>
      <c r="J96" s="33">
        <f>J99+J104+J106</f>
        <v>3933</v>
      </c>
      <c r="K96" s="81" t="s">
        <v>63</v>
      </c>
    </row>
    <row r="97" spans="1:11" ht="24" customHeight="1">
      <c r="A97" s="39"/>
      <c r="B97" s="41" t="s">
        <v>25</v>
      </c>
      <c r="C97" s="43"/>
      <c r="D97" s="43"/>
      <c r="E97" s="43"/>
      <c r="F97" s="43"/>
      <c r="G97" s="43"/>
      <c r="H97" s="43"/>
      <c r="I97" s="43"/>
      <c r="J97" s="42"/>
      <c r="K97" s="83"/>
    </row>
    <row r="98" spans="1:11" ht="15" customHeight="1">
      <c r="A98" s="44" t="s">
        <v>132</v>
      </c>
      <c r="B98" s="84" t="s">
        <v>30</v>
      </c>
      <c r="C98" s="85"/>
      <c r="D98" s="85"/>
      <c r="E98" s="85"/>
      <c r="F98" s="85"/>
      <c r="G98" s="85"/>
      <c r="H98" s="85"/>
      <c r="I98" s="85"/>
      <c r="J98" s="85"/>
      <c r="K98" s="86"/>
    </row>
    <row r="99" spans="1:11" ht="15">
      <c r="A99" s="3" t="s">
        <v>133</v>
      </c>
      <c r="B99" s="5" t="s">
        <v>5</v>
      </c>
      <c r="C99" s="20">
        <f>SUM(D99:J99)</f>
        <v>21605.264479999998</v>
      </c>
      <c r="D99" s="20">
        <v>1743</v>
      </c>
      <c r="E99" s="20">
        <v>2640</v>
      </c>
      <c r="F99" s="20">
        <v>3108.18048</v>
      </c>
      <c r="G99" s="20">
        <v>2669.084</v>
      </c>
      <c r="H99" s="20">
        <v>3815</v>
      </c>
      <c r="I99" s="20">
        <v>3815</v>
      </c>
      <c r="J99" s="20">
        <v>3815</v>
      </c>
      <c r="K99" s="6" t="s">
        <v>59</v>
      </c>
    </row>
    <row r="100" spans="1:11" ht="15" hidden="1">
      <c r="A100" s="3"/>
      <c r="B100" s="5" t="s">
        <v>6</v>
      </c>
      <c r="C100" s="12">
        <f>SUM(D100:F100)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3"/>
    </row>
    <row r="101" spans="1:11" ht="15" hidden="1">
      <c r="A101" s="3"/>
      <c r="B101" s="5" t="s">
        <v>7</v>
      </c>
      <c r="C101" s="12">
        <f>SUM(D101:F101)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"/>
    </row>
    <row r="102" spans="1:11" ht="15" hidden="1">
      <c r="A102" s="3"/>
      <c r="B102" s="5" t="s">
        <v>8</v>
      </c>
      <c r="C102" s="12">
        <f>SUM(D102:F102)</f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3"/>
    </row>
    <row r="103" spans="1:11" ht="29.25" customHeight="1">
      <c r="A103" s="44" t="s">
        <v>134</v>
      </c>
      <c r="B103" s="84" t="s">
        <v>66</v>
      </c>
      <c r="C103" s="85"/>
      <c r="D103" s="85"/>
      <c r="E103" s="85"/>
      <c r="F103" s="85"/>
      <c r="G103" s="85"/>
      <c r="H103" s="85"/>
      <c r="I103" s="85"/>
      <c r="J103" s="85"/>
      <c r="K103" s="86"/>
    </row>
    <row r="104" spans="1:11" ht="15" customHeight="1">
      <c r="A104" s="3" t="s">
        <v>135</v>
      </c>
      <c r="B104" s="5" t="s">
        <v>5</v>
      </c>
      <c r="C104" s="20">
        <f>SUM(D104:J104)</f>
        <v>510.5</v>
      </c>
      <c r="D104" s="20">
        <v>215.5</v>
      </c>
      <c r="E104" s="20">
        <v>0</v>
      </c>
      <c r="F104" s="20">
        <v>0</v>
      </c>
      <c r="G104" s="20">
        <v>295</v>
      </c>
      <c r="H104" s="20">
        <v>0</v>
      </c>
      <c r="I104" s="20">
        <v>0</v>
      </c>
      <c r="J104" s="20">
        <v>0</v>
      </c>
      <c r="K104" s="6" t="s">
        <v>48</v>
      </c>
    </row>
    <row r="105" spans="1:11" ht="15" customHeight="1">
      <c r="A105" s="25" t="s">
        <v>136</v>
      </c>
      <c r="B105" s="90" t="s">
        <v>31</v>
      </c>
      <c r="C105" s="91"/>
      <c r="D105" s="91"/>
      <c r="E105" s="91"/>
      <c r="F105" s="91"/>
      <c r="G105" s="91"/>
      <c r="H105" s="91"/>
      <c r="I105" s="91"/>
      <c r="J105" s="91"/>
      <c r="K105" s="92"/>
    </row>
    <row r="106" spans="1:11" ht="15">
      <c r="A106" s="38" t="s">
        <v>137</v>
      </c>
      <c r="B106" s="40" t="s">
        <v>5</v>
      </c>
      <c r="C106" s="47">
        <f>C112+C117+C122+C127</f>
        <v>609</v>
      </c>
      <c r="D106" s="47">
        <f>D112+D117+D122+D127</f>
        <v>55</v>
      </c>
      <c r="E106" s="47">
        <f aca="true" t="shared" si="28" ref="E106:J106">E112+E117+E122+E127</f>
        <v>200</v>
      </c>
      <c r="F106" s="47">
        <f t="shared" si="28"/>
        <v>0</v>
      </c>
      <c r="G106" s="47">
        <f>G112+G117+G122+G127</f>
        <v>0</v>
      </c>
      <c r="H106" s="47">
        <f t="shared" si="28"/>
        <v>118</v>
      </c>
      <c r="I106" s="47">
        <f t="shared" si="28"/>
        <v>118</v>
      </c>
      <c r="J106" s="47">
        <f t="shared" si="28"/>
        <v>118</v>
      </c>
      <c r="K106" s="27" t="s">
        <v>26</v>
      </c>
    </row>
    <row r="107" spans="1:11" ht="15" hidden="1">
      <c r="A107" s="45"/>
      <c r="B107" s="46" t="s">
        <v>6</v>
      </c>
      <c r="C107" s="48">
        <f>SUM(D107:F107)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37"/>
    </row>
    <row r="108" spans="1:11" ht="15" hidden="1">
      <c r="A108" s="45"/>
      <c r="B108" s="46" t="s">
        <v>7</v>
      </c>
      <c r="C108" s="48">
        <f>SUM(D108:F108)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37"/>
    </row>
    <row r="109" spans="1:11" ht="15" hidden="1">
      <c r="A109" s="45"/>
      <c r="B109" s="46" t="s">
        <v>8</v>
      </c>
      <c r="C109" s="48">
        <f>SUM(D109:F109)</f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37"/>
    </row>
    <row r="110" spans="1:11" ht="15">
      <c r="A110" s="39"/>
      <c r="B110" s="41" t="s">
        <v>25</v>
      </c>
      <c r="C110" s="49"/>
      <c r="D110" s="49"/>
      <c r="E110" s="49"/>
      <c r="F110" s="49"/>
      <c r="G110" s="50"/>
      <c r="H110" s="50"/>
      <c r="I110" s="50"/>
      <c r="J110" s="50"/>
      <c r="K110" s="26"/>
    </row>
    <row r="111" spans="1:11" ht="32.25" customHeight="1">
      <c r="A111" s="3" t="s">
        <v>138</v>
      </c>
      <c r="B111" s="58" t="s">
        <v>40</v>
      </c>
      <c r="C111" s="59"/>
      <c r="D111" s="59"/>
      <c r="E111" s="59"/>
      <c r="F111" s="59"/>
      <c r="G111" s="59"/>
      <c r="H111" s="59"/>
      <c r="I111" s="59"/>
      <c r="J111" s="59"/>
      <c r="K111" s="95"/>
    </row>
    <row r="112" spans="1:11" ht="15">
      <c r="A112" s="3" t="s">
        <v>139</v>
      </c>
      <c r="B112" s="5" t="s">
        <v>5</v>
      </c>
      <c r="C112" s="19">
        <f>SUM(D112:J112)</f>
        <v>215</v>
      </c>
      <c r="D112" s="19">
        <v>50</v>
      </c>
      <c r="E112" s="19">
        <v>0</v>
      </c>
      <c r="F112" s="19">
        <v>0</v>
      </c>
      <c r="G112" s="19">
        <v>0</v>
      </c>
      <c r="H112" s="19">
        <v>55</v>
      </c>
      <c r="I112" s="19">
        <v>55</v>
      </c>
      <c r="J112" s="19">
        <v>55</v>
      </c>
      <c r="K112" s="6" t="s">
        <v>60</v>
      </c>
    </row>
    <row r="113" spans="1:11" ht="15" hidden="1">
      <c r="A113" s="3"/>
      <c r="B113" s="5" t="s">
        <v>6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7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5" hidden="1">
      <c r="A115" s="3"/>
      <c r="B115" s="5" t="s">
        <v>8</v>
      </c>
      <c r="C115" s="13">
        <f>SUM(D115:F115)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3"/>
    </row>
    <row r="116" spans="1:11" ht="18.75" customHeight="1">
      <c r="A116" s="3" t="s">
        <v>140</v>
      </c>
      <c r="B116" s="84" t="s">
        <v>32</v>
      </c>
      <c r="C116" s="85"/>
      <c r="D116" s="85"/>
      <c r="E116" s="85"/>
      <c r="F116" s="85"/>
      <c r="G116" s="85"/>
      <c r="H116" s="85"/>
      <c r="I116" s="85"/>
      <c r="J116" s="85"/>
      <c r="K116" s="86"/>
    </row>
    <row r="117" spans="1:11" ht="28.5" customHeight="1">
      <c r="A117" s="3" t="s">
        <v>141</v>
      </c>
      <c r="B117" s="5" t="s">
        <v>5</v>
      </c>
      <c r="C117" s="19">
        <f>SUM(D117:J117)</f>
        <v>174</v>
      </c>
      <c r="D117" s="19">
        <v>0</v>
      </c>
      <c r="E117" s="19">
        <v>0</v>
      </c>
      <c r="F117" s="19">
        <v>0</v>
      </c>
      <c r="G117" s="19">
        <v>0</v>
      </c>
      <c r="H117" s="19">
        <v>58</v>
      </c>
      <c r="I117" s="19">
        <v>58</v>
      </c>
      <c r="J117" s="19">
        <v>58</v>
      </c>
      <c r="K117" s="6" t="s">
        <v>61</v>
      </c>
    </row>
    <row r="118" spans="1:11" ht="15" hidden="1">
      <c r="A118" s="3"/>
      <c r="B118" s="5" t="s">
        <v>6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7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8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9.5" customHeight="1">
      <c r="A121" s="3" t="s">
        <v>142</v>
      </c>
      <c r="B121" s="84" t="s">
        <v>33</v>
      </c>
      <c r="C121" s="85"/>
      <c r="D121" s="85"/>
      <c r="E121" s="85"/>
      <c r="F121" s="85"/>
      <c r="G121" s="85"/>
      <c r="H121" s="85"/>
      <c r="I121" s="85"/>
      <c r="J121" s="85"/>
      <c r="K121" s="86"/>
    </row>
    <row r="122" spans="1:11" ht="25.5" customHeight="1">
      <c r="A122" s="3" t="s">
        <v>143</v>
      </c>
      <c r="B122" s="5" t="s">
        <v>5</v>
      </c>
      <c r="C122" s="19">
        <f>SUM(D122:J122)</f>
        <v>20</v>
      </c>
      <c r="D122" s="19">
        <v>5</v>
      </c>
      <c r="E122" s="19">
        <v>0</v>
      </c>
      <c r="F122" s="19">
        <v>0</v>
      </c>
      <c r="G122" s="19">
        <v>0</v>
      </c>
      <c r="H122" s="19">
        <v>5</v>
      </c>
      <c r="I122" s="19">
        <v>5</v>
      </c>
      <c r="J122" s="19">
        <v>5</v>
      </c>
      <c r="K122" s="6" t="s">
        <v>61</v>
      </c>
    </row>
    <row r="123" spans="1:11" ht="15" hidden="1">
      <c r="A123" s="3"/>
      <c r="B123" s="5" t="s">
        <v>6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 hidden="1">
      <c r="A124" s="3"/>
      <c r="B124" s="5" t="s">
        <v>7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8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9.5" customHeight="1">
      <c r="A126" s="3" t="s">
        <v>144</v>
      </c>
      <c r="B126" s="84" t="s">
        <v>39</v>
      </c>
      <c r="C126" s="85"/>
      <c r="D126" s="85"/>
      <c r="E126" s="85"/>
      <c r="F126" s="85"/>
      <c r="G126" s="85"/>
      <c r="H126" s="85"/>
      <c r="I126" s="85"/>
      <c r="J126" s="85"/>
      <c r="K126" s="86"/>
    </row>
    <row r="127" spans="1:11" ht="15">
      <c r="A127" s="3" t="s">
        <v>145</v>
      </c>
      <c r="B127" s="5" t="s">
        <v>5</v>
      </c>
      <c r="C127" s="19">
        <f>SUM(D127:J127)</f>
        <v>200</v>
      </c>
      <c r="D127" s="19">
        <v>0</v>
      </c>
      <c r="E127" s="19">
        <v>200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6" t="s">
        <v>60</v>
      </c>
    </row>
    <row r="128" spans="1:11" ht="15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customHeight="1">
      <c r="A131" s="25" t="s">
        <v>146</v>
      </c>
      <c r="B131" s="90" t="s">
        <v>52</v>
      </c>
      <c r="C131" s="91"/>
      <c r="D131" s="91"/>
      <c r="E131" s="91"/>
      <c r="F131" s="91"/>
      <c r="G131" s="91"/>
      <c r="H131" s="91"/>
      <c r="I131" s="91"/>
      <c r="J131" s="91"/>
      <c r="K131" s="92"/>
    </row>
    <row r="132" spans="1:11" ht="15">
      <c r="A132" s="38" t="s">
        <v>147</v>
      </c>
      <c r="B132" s="40" t="s">
        <v>5</v>
      </c>
      <c r="C132" s="47">
        <f>SUM(D132:J132)</f>
        <v>1887.011</v>
      </c>
      <c r="D132" s="47">
        <v>0</v>
      </c>
      <c r="E132" s="47">
        <v>0</v>
      </c>
      <c r="F132" s="47">
        <v>0</v>
      </c>
      <c r="G132" s="47">
        <f>SUM(G135)</f>
        <v>1887.011</v>
      </c>
      <c r="H132" s="47">
        <v>0</v>
      </c>
      <c r="I132" s="47">
        <v>0</v>
      </c>
      <c r="J132" s="47">
        <v>0</v>
      </c>
      <c r="K132" s="25" t="s">
        <v>26</v>
      </c>
    </row>
    <row r="133" spans="1:11" ht="15.75">
      <c r="A133" s="51"/>
      <c r="B133" s="41" t="s">
        <v>25</v>
      </c>
      <c r="C133" s="52"/>
      <c r="D133" s="52"/>
      <c r="E133" s="52"/>
      <c r="F133" s="52"/>
      <c r="G133" s="52"/>
      <c r="H133" s="52"/>
      <c r="I133" s="52"/>
      <c r="J133" s="52"/>
      <c r="K133" s="26"/>
    </row>
    <row r="134" spans="1:11" ht="15" customHeight="1">
      <c r="A134" s="38" t="s">
        <v>148</v>
      </c>
      <c r="B134" s="84" t="s">
        <v>70</v>
      </c>
      <c r="C134" s="85"/>
      <c r="D134" s="85"/>
      <c r="E134" s="85"/>
      <c r="F134" s="85"/>
      <c r="G134" s="85"/>
      <c r="H134" s="85"/>
      <c r="I134" s="85"/>
      <c r="J134" s="85"/>
      <c r="K134" s="86"/>
    </row>
    <row r="135" spans="1:11" ht="15">
      <c r="A135" s="38" t="s">
        <v>149</v>
      </c>
      <c r="B135" s="5" t="s">
        <v>5</v>
      </c>
      <c r="C135" s="20">
        <f>SUM(D135:J135)</f>
        <v>1887.011</v>
      </c>
      <c r="D135" s="20">
        <v>0</v>
      </c>
      <c r="E135" s="20">
        <v>0</v>
      </c>
      <c r="F135" s="20">
        <v>0</v>
      </c>
      <c r="G135" s="20">
        <v>1887.011</v>
      </c>
      <c r="H135" s="20">
        <v>0</v>
      </c>
      <c r="I135" s="20">
        <v>0</v>
      </c>
      <c r="J135" s="20">
        <v>0</v>
      </c>
      <c r="K135" s="3" t="s">
        <v>62</v>
      </c>
    </row>
    <row r="136" spans="1:11" ht="28.5" customHeight="1">
      <c r="A136" s="3" t="s">
        <v>150</v>
      </c>
      <c r="B136" s="93" t="s">
        <v>49</v>
      </c>
      <c r="C136" s="94"/>
      <c r="D136" s="94"/>
      <c r="E136" s="94"/>
      <c r="F136" s="94"/>
      <c r="G136" s="94"/>
      <c r="H136" s="94"/>
      <c r="I136" s="94"/>
      <c r="J136" s="94"/>
      <c r="K136" s="60"/>
    </row>
    <row r="137" spans="1:11" ht="15">
      <c r="A137" s="3" t="s">
        <v>151</v>
      </c>
      <c r="B137" s="14" t="s">
        <v>27</v>
      </c>
      <c r="C137" s="21">
        <f>SUM(D137:J137)</f>
        <v>11821.944</v>
      </c>
      <c r="D137" s="21">
        <f>SUM(D138:D139)</f>
        <v>0</v>
      </c>
      <c r="E137" s="21">
        <f aca="true" t="shared" si="29" ref="E137:J137">SUM(E138:E139)</f>
        <v>0</v>
      </c>
      <c r="F137" s="21">
        <f>SUM(F138:F139)</f>
        <v>6072.875</v>
      </c>
      <c r="G137" s="21">
        <f t="shared" si="29"/>
        <v>5749.069</v>
      </c>
      <c r="H137" s="21">
        <f t="shared" si="29"/>
        <v>0</v>
      </c>
      <c r="I137" s="21">
        <f t="shared" si="29"/>
        <v>0</v>
      </c>
      <c r="J137" s="21">
        <f t="shared" si="29"/>
        <v>0</v>
      </c>
      <c r="K137" s="81" t="s">
        <v>64</v>
      </c>
    </row>
    <row r="138" spans="1:11" ht="15">
      <c r="A138" s="3" t="s">
        <v>152</v>
      </c>
      <c r="B138" s="5" t="s">
        <v>5</v>
      </c>
      <c r="C138" s="20">
        <f>SUM(D138:J138)</f>
        <v>10707.069</v>
      </c>
      <c r="D138" s="20">
        <f>SUM(D141)</f>
        <v>0</v>
      </c>
      <c r="E138" s="20">
        <f aca="true" t="shared" si="30" ref="E138:J138">SUM(E141)</f>
        <v>0</v>
      </c>
      <c r="F138" s="20">
        <f t="shared" si="30"/>
        <v>4958</v>
      </c>
      <c r="G138" s="20">
        <f t="shared" si="30"/>
        <v>5749.069</v>
      </c>
      <c r="H138" s="20">
        <f t="shared" si="30"/>
        <v>0</v>
      </c>
      <c r="I138" s="20">
        <f t="shared" si="30"/>
        <v>0</v>
      </c>
      <c r="J138" s="20">
        <f t="shared" si="30"/>
        <v>0</v>
      </c>
      <c r="K138" s="82"/>
    </row>
    <row r="139" spans="1:11" ht="15">
      <c r="A139" s="3" t="s">
        <v>162</v>
      </c>
      <c r="B139" s="11" t="s">
        <v>7</v>
      </c>
      <c r="C139" s="20">
        <f>SUM(D139:J139)</f>
        <v>1114.875</v>
      </c>
      <c r="D139" s="20">
        <f>SUM(D142)</f>
        <v>0</v>
      </c>
      <c r="E139" s="20">
        <f aca="true" t="shared" si="31" ref="E139:J139">SUM(E142)</f>
        <v>0</v>
      </c>
      <c r="F139" s="20">
        <f t="shared" si="31"/>
        <v>1114.875</v>
      </c>
      <c r="G139" s="20">
        <f t="shared" si="31"/>
        <v>0</v>
      </c>
      <c r="H139" s="20">
        <f t="shared" si="31"/>
        <v>0</v>
      </c>
      <c r="I139" s="20">
        <f t="shared" si="31"/>
        <v>0</v>
      </c>
      <c r="J139" s="20">
        <f t="shared" si="31"/>
        <v>0</v>
      </c>
      <c r="K139" s="83"/>
    </row>
    <row r="140" spans="1:11" ht="15" customHeight="1">
      <c r="A140" s="28" t="s">
        <v>153</v>
      </c>
      <c r="B140" s="84" t="s">
        <v>53</v>
      </c>
      <c r="C140" s="85"/>
      <c r="D140" s="85"/>
      <c r="E140" s="85"/>
      <c r="F140" s="85"/>
      <c r="G140" s="85"/>
      <c r="H140" s="85"/>
      <c r="I140" s="85"/>
      <c r="J140" s="85"/>
      <c r="K140" s="86"/>
    </row>
    <row r="141" spans="1:11" ht="15">
      <c r="A141" s="3" t="s">
        <v>154</v>
      </c>
      <c r="B141" s="5" t="s">
        <v>5</v>
      </c>
      <c r="C141" s="20">
        <f>SUM(D141:J141)</f>
        <v>10707.069</v>
      </c>
      <c r="D141" s="19">
        <v>0</v>
      </c>
      <c r="E141" s="19">
        <v>0</v>
      </c>
      <c r="F141" s="19">
        <v>4958</v>
      </c>
      <c r="G141" s="19">
        <v>5749.069</v>
      </c>
      <c r="H141" s="19">
        <v>0</v>
      </c>
      <c r="I141" s="19">
        <v>0</v>
      </c>
      <c r="J141" s="19">
        <v>0</v>
      </c>
      <c r="K141" s="96" t="s">
        <v>64</v>
      </c>
    </row>
    <row r="142" spans="1:11" ht="15">
      <c r="A142" s="3" t="s">
        <v>163</v>
      </c>
      <c r="B142" s="11" t="s">
        <v>7</v>
      </c>
      <c r="C142" s="20">
        <f>SUM(D142:J142)</f>
        <v>1114.875</v>
      </c>
      <c r="D142" s="19">
        <v>0</v>
      </c>
      <c r="E142" s="19">
        <v>0</v>
      </c>
      <c r="F142" s="19">
        <v>1114.875</v>
      </c>
      <c r="G142" s="19">
        <v>0</v>
      </c>
      <c r="H142" s="19">
        <v>0</v>
      </c>
      <c r="I142" s="19">
        <v>0</v>
      </c>
      <c r="J142" s="19">
        <v>0</v>
      </c>
      <c r="K142" s="97"/>
    </row>
    <row r="143" spans="1:11" ht="15" customHeight="1">
      <c r="A143" s="29" t="s">
        <v>164</v>
      </c>
      <c r="B143" s="87" t="s">
        <v>65</v>
      </c>
      <c r="C143" s="88"/>
      <c r="D143" s="88"/>
      <c r="E143" s="88"/>
      <c r="F143" s="88"/>
      <c r="G143" s="88"/>
      <c r="H143" s="88"/>
      <c r="I143" s="88"/>
      <c r="J143" s="88"/>
      <c r="K143" s="89"/>
    </row>
    <row r="144" spans="1:11" ht="15">
      <c r="A144" s="29" t="s">
        <v>165</v>
      </c>
      <c r="B144" s="11" t="s">
        <v>5</v>
      </c>
      <c r="C144" s="22">
        <f>SUM(D144:J144)</f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3" t="s">
        <v>46</v>
      </c>
    </row>
  </sheetData>
  <sheetProtection/>
  <mergeCells count="85">
    <mergeCell ref="B76:K76"/>
    <mergeCell ref="B93:K93"/>
    <mergeCell ref="B95:K95"/>
    <mergeCell ref="B98:K98"/>
    <mergeCell ref="K79:K81"/>
    <mergeCell ref="B82:K82"/>
    <mergeCell ref="K83:K85"/>
    <mergeCell ref="B70:K70"/>
    <mergeCell ref="B72:K72"/>
    <mergeCell ref="B74:K74"/>
    <mergeCell ref="C31:C32"/>
    <mergeCell ref="K67:K69"/>
    <mergeCell ref="B46:K46"/>
    <mergeCell ref="B52:K52"/>
    <mergeCell ref="B55:K55"/>
    <mergeCell ref="B58:K58"/>
    <mergeCell ref="K31:K32"/>
    <mergeCell ref="B105:K105"/>
    <mergeCell ref="B111:K111"/>
    <mergeCell ref="K141:K142"/>
    <mergeCell ref="K53:K54"/>
    <mergeCell ref="K56:K57"/>
    <mergeCell ref="B64:K64"/>
    <mergeCell ref="B66:K66"/>
    <mergeCell ref="B89:K89"/>
    <mergeCell ref="B91:K91"/>
    <mergeCell ref="B116:K116"/>
    <mergeCell ref="D27:D28"/>
    <mergeCell ref="I31:I32"/>
    <mergeCell ref="D31:D32"/>
    <mergeCell ref="E31:E32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B8:B9"/>
    <mergeCell ref="C8:J8"/>
    <mergeCell ref="J31:J32"/>
    <mergeCell ref="G31:G32"/>
    <mergeCell ref="H31:H32"/>
    <mergeCell ref="A30:K30"/>
    <mergeCell ref="A31:A32"/>
    <mergeCell ref="F31:F32"/>
    <mergeCell ref="H27:H28"/>
    <mergeCell ref="I27:I28"/>
    <mergeCell ref="B121:K121"/>
    <mergeCell ref="F39:F40"/>
    <mergeCell ref="C39:C40"/>
    <mergeCell ref="D39:D40"/>
    <mergeCell ref="A45:K45"/>
    <mergeCell ref="E39:E40"/>
    <mergeCell ref="K39:K40"/>
    <mergeCell ref="K96:K97"/>
    <mergeCell ref="B103:K103"/>
    <mergeCell ref="B78:K78"/>
    <mergeCell ref="B126:K126"/>
    <mergeCell ref="B131:K131"/>
    <mergeCell ref="B134:K134"/>
    <mergeCell ref="B136:K136"/>
    <mergeCell ref="I1:K1"/>
    <mergeCell ref="K137:K139"/>
    <mergeCell ref="B140:K140"/>
    <mergeCell ref="B143:K143"/>
    <mergeCell ref="I2:K2"/>
    <mergeCell ref="G39:G40"/>
    <mergeCell ref="H39:H40"/>
    <mergeCell ref="I39:I40"/>
    <mergeCell ref="A38:K38"/>
    <mergeCell ref="A39:A40"/>
    <mergeCell ref="N7:P7"/>
    <mergeCell ref="A3:K3"/>
    <mergeCell ref="A4:K4"/>
    <mergeCell ref="B86:K86"/>
    <mergeCell ref="J39:J40"/>
    <mergeCell ref="A60:K60"/>
    <mergeCell ref="K61:K62"/>
    <mergeCell ref="K8:K9"/>
    <mergeCell ref="A37:K37"/>
    <mergeCell ref="C27:C2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2017-10-26T05:11:13Z</cp:lastPrinted>
  <dcterms:created xsi:type="dcterms:W3CDTF">2006-09-16T00:00:00Z</dcterms:created>
  <dcterms:modified xsi:type="dcterms:W3CDTF">2017-12-06T11:33:18Z</dcterms:modified>
  <cp:category/>
  <cp:version/>
  <cp:contentType/>
  <cp:contentStatus/>
</cp:coreProperties>
</file>