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<sst xmlns="http://schemas.openxmlformats.org/spreadsheetml/2006/main" count="470" uniqueCount="75">
  <si>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</si>
  <si>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</si>
  <si>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</si>
  <si>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</si>
  <si>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</si>
  <si>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</si>
  <si>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</si>
  <si>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</si>
  <si>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</si>
  <si>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</si>
  <si>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</si>
  <si>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</si>
  <si>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</si>
  <si>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</si>
  <si>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</si>
  <si>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</si>
  <si>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</si>
  <si>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</si>
  <si>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</si>
  <si>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Всего по направлению «Капитальные вложения»,                 в том числе: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</si>
  <si>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</si>
  <si>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</si>
  <si>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</si>
  <si>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</si>
  <si>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</si>
  <si>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</si>
  <si>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</si>
  <si>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</si>
  <si>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</si>
  <si>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</si>
  <si>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</si>
  <si>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Всего по направлению «Иные капитальные вложения»,                 в том числе: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</si>
  <si>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</si>
  <si>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</si>
  <si>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</si>
  <si>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</si>
  <si>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</si>
  <si>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</si>
  <si>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</si>
  <si>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</si>
  <si>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</si>
  <si>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</si>
  <si>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</si>
  <si>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</si>
  <si>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</si>
  <si>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</si>
  <si>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</si>
  <si>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</si>
  <si>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</si>
  <si>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</si>
  <si>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</si>
  <si>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</si>
  <si>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4, 5</t>
  </si>
  <si>
    <t>19, 20, 21, 22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</si>
  <si>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</si>
  <si>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</si>
  <si>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</si>
  <si>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</si>
  <si>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</si>
  <si>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</si>
  <si>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</si>
  <si>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</si>
  <si>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</si>
  <si>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2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</si>
  <si>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</si>
  <si>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</si>
  <si>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</si>
  <si>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</si>
  <si>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</si>
  <si>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</si>
  <si>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19, 23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</si>
  <si>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</si>
  <si>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Мероприятие 3 – Поддержка начинающих субъектов малого предпринимательства (предоставление грантов),  всего, из них:</t>
  </si>
  <si>
    <t>28, 29, 31</t>
  </si>
  <si>
    <t>37, 39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</si>
</sst>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53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4" fontId="45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top" wrapText="1"/>
    </xf>
    <xf numFmtId="4" fontId="44" fillId="0" borderId="10" xfId="0" applyNumberFormat="1" applyFont="1" applyBorder="1" applyAlignment="1">
      <alignment/>
    </xf>
    <xf numFmtId="0" fontId="46" fillId="0" borderId="10" xfId="0" applyFont="1" applyBorder="1" applyAlignment="1">
      <alignment vertical="top"/>
    </xf>
    <xf numFmtId="4" fontId="44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/>
    </xf>
    <xf numFmtId="0" fontId="48" fillId="0" borderId="10" xfId="0" applyFont="1" applyBorder="1" applyAlignment="1">
      <alignment vertical="top" wrapText="1"/>
    </xf>
    <xf numFmtId="4" fontId="48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vertical="top" wrapText="1"/>
    </xf>
    <xf numFmtId="4" fontId="45" fillId="0" borderId="10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vertical="center"/>
    </xf>
    <xf numFmtId="4" fontId="44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4" fontId="50" fillId="0" borderId="10" xfId="0" applyNumberFormat="1" applyFont="1" applyFill="1" applyBorder="1" applyAlignment="1">
      <alignment/>
    </xf>
    <xf numFmtId="0" fontId="48" fillId="0" borderId="0" xfId="0" applyFont="1" applyBorder="1" applyAlignment="1">
      <alignment vertical="top" wrapText="1"/>
    </xf>
    <xf numFmtId="169" fontId="45" fillId="0" borderId="10" xfId="0" applyNumberFormat="1" applyFont="1" applyBorder="1" applyAlignment="1">
      <alignment vertical="center"/>
    </xf>
    <xf numFmtId="169" fontId="44" fillId="0" borderId="10" xfId="0" applyNumberFormat="1" applyFont="1" applyBorder="1" applyAlignment="1">
      <alignment/>
    </xf>
    <xf numFmtId="169" fontId="44" fillId="0" borderId="10" xfId="0" applyNumberFormat="1" applyFont="1" applyBorder="1" applyAlignment="1">
      <alignment horizontal="right"/>
    </xf>
    <xf numFmtId="169" fontId="45" fillId="0" borderId="10" xfId="0" applyNumberFormat="1" applyFont="1" applyBorder="1" applyAlignment="1">
      <alignment/>
    </xf>
    <xf numFmtId="169" fontId="45" fillId="0" borderId="10" xfId="0" applyNumberFormat="1" applyFont="1" applyBorder="1" applyAlignment="1">
      <alignment horizontal="right"/>
    </xf>
    <xf numFmtId="169" fontId="48" fillId="0" borderId="10" xfId="0" applyNumberFormat="1" applyFont="1" applyBorder="1" applyAlignment="1">
      <alignment/>
    </xf>
    <xf numFmtId="169" fontId="45" fillId="0" borderId="10" xfId="0" applyNumberFormat="1" applyFont="1" applyBorder="1" applyAlignment="1">
      <alignment horizontal="right" vertical="center"/>
    </xf>
    <xf numFmtId="169" fontId="48" fillId="0" borderId="10" xfId="0" applyNumberFormat="1" applyFont="1" applyBorder="1" applyAlignment="1">
      <alignment vertical="center"/>
    </xf>
    <xf numFmtId="169" fontId="44" fillId="0" borderId="10" xfId="0" applyNumberFormat="1" applyFont="1" applyFill="1" applyBorder="1" applyAlignment="1">
      <alignment/>
    </xf>
    <xf numFmtId="169" fontId="50" fillId="0" borderId="10" xfId="0" applyNumberFormat="1" applyFont="1" applyBorder="1" applyAlignment="1">
      <alignment/>
    </xf>
    <xf numFmtId="169" fontId="50" fillId="0" borderId="10" xfId="0" applyNumberFormat="1" applyFont="1" applyFill="1" applyBorder="1" applyAlignment="1">
      <alignment/>
    </xf>
    <xf numFmtId="169" fontId="48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right" vertical="top" wrapText="1"/>
    </xf>
    <xf numFmtId="0" fontId="49" fillId="0" borderId="10" xfId="0" applyFont="1" applyFill="1" applyBorder="1" applyAlignment="1">
      <alignment horizontal="right" vertical="top" wrapText="1"/>
    </xf>
    <xf numFmtId="0" fontId="45" fillId="2" borderId="10" xfId="0" applyFont="1" applyFill="1" applyBorder="1" applyAlignment="1">
      <alignment horizontal="center" vertical="top" wrapText="1"/>
    </xf>
    <xf numFmtId="0" fontId="51" fillId="2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44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44" fillId="0" borderId="0" xfId="0" applyFont="1" applyAlignment="1">
      <alignment horizontal="right" wrapText="1"/>
    </xf>
    <xf numFmtId="0" fontId="52" fillId="0" borderId="0" xfId="0" applyFont="1" applyAlignment="1">
      <alignment horizontal="right" wrapText="1"/>
    </xf>
    <xf numFmtId="0" fontId="45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1" fillId="2" borderId="10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wrapText="1"/>
    </xf>
    <xf numFmtId="0" fontId="51" fillId="2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0"/>
  <sheetViews>
    <sheetView tabSelected="1" zoomScalePageLayoutView="0" workbookViewId="0" topLeftCell="B178">
      <selection activeCell="B187" sqref="B187"/>
    </sheetView>
  </sheetViews>
  <sheetFormatPr defaultColWidth="8.796875" defaultRowHeight="18.75"/>
  <cols>
    <col min="1" max="1" width="3.296875" style="4" customWidth="1"/>
    <col min="2" max="2" width="26.5" style="5" customWidth="1"/>
    <col min="3" max="3" width="10.69921875" style="4" bestFit="1" customWidth="1"/>
    <col min="4" max="5" width="9.69921875" style="4" customWidth="1"/>
    <col min="6" max="6" width="10.59765625" style="4" customWidth="1"/>
    <col min="7" max="7" width="9.8984375" style="4" customWidth="1"/>
    <col min="8" max="8" width="10.8984375" style="4" customWidth="1"/>
    <col min="9" max="10" width="10.69921875" style="4" customWidth="1"/>
    <col min="11" max="11" width="10.19921875" style="4" customWidth="1"/>
    <col min="12" max="16384" width="8.796875" style="4" customWidth="1"/>
  </cols>
  <sheetData>
    <row r="2" spans="6:11" ht="15">
      <c r="F2" s="48" t="s">
        <v>48</v>
      </c>
      <c r="G2" s="49"/>
      <c r="H2" s="49"/>
      <c r="I2" s="49"/>
      <c r="J2" s="49"/>
      <c r="K2" s="49"/>
    </row>
    <row r="3" spans="6:11" ht="49.5" customHeight="1">
      <c r="F3" s="50" t="s">
        <v>42</v>
      </c>
      <c r="G3" s="51"/>
      <c r="H3" s="51"/>
      <c r="I3" s="51"/>
      <c r="J3" s="51"/>
      <c r="K3" s="51"/>
    </row>
    <row r="5" spans="1:11" ht="15.75" customHeight="1">
      <c r="A5" s="52" t="s">
        <v>43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31.5" customHeight="1">
      <c r="A6" s="52" t="s">
        <v>44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8" spans="1:11" ht="48.75" customHeight="1">
      <c r="A8" s="56" t="s">
        <v>0</v>
      </c>
      <c r="B8" s="46" t="s">
        <v>1</v>
      </c>
      <c r="C8" s="56" t="s">
        <v>2</v>
      </c>
      <c r="D8" s="58"/>
      <c r="E8" s="58"/>
      <c r="F8" s="58"/>
      <c r="G8" s="58"/>
      <c r="H8" s="58"/>
      <c r="I8" s="58"/>
      <c r="J8" s="58"/>
      <c r="K8" s="56" t="s">
        <v>46</v>
      </c>
    </row>
    <row r="9" spans="1:11" ht="50.25" customHeight="1">
      <c r="A9" s="57"/>
      <c r="B9" s="47"/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57"/>
    </row>
    <row r="10" spans="1:11" ht="28.5">
      <c r="A10" s="7">
        <v>1</v>
      </c>
      <c r="B10" s="8" t="s">
        <v>11</v>
      </c>
      <c r="C10" s="30">
        <f>SUM(C11:C13)</f>
        <v>497209.24541</v>
      </c>
      <c r="D10" s="9">
        <f>SUM(D11:D13)</f>
        <v>72646.2</v>
      </c>
      <c r="E10" s="9">
        <f aca="true" t="shared" si="0" ref="E10:J10">SUM(E11:E13)</f>
        <v>71797.8</v>
      </c>
      <c r="F10" s="30">
        <f t="shared" si="0"/>
        <v>71033.14541</v>
      </c>
      <c r="G10" s="30">
        <f t="shared" si="0"/>
        <v>70442.09999999999</v>
      </c>
      <c r="H10" s="30">
        <f t="shared" si="0"/>
        <v>70410</v>
      </c>
      <c r="I10" s="30">
        <f t="shared" si="0"/>
        <v>70437.9</v>
      </c>
      <c r="J10" s="30">
        <f t="shared" si="0"/>
        <v>70442.09999999999</v>
      </c>
      <c r="K10" s="1" t="s">
        <v>47</v>
      </c>
    </row>
    <row r="11" spans="1:11" ht="15">
      <c r="A11" s="7">
        <v>2</v>
      </c>
      <c r="B11" s="10" t="s">
        <v>12</v>
      </c>
      <c r="C11" s="31">
        <f>SUM(D11:J11)</f>
        <v>491977.83540999994</v>
      </c>
      <c r="D11" s="11">
        <f aca="true" t="shared" si="1" ref="D11:J13">D24+D52+D80+D104+D138</f>
        <v>71424.9</v>
      </c>
      <c r="E11" s="11">
        <f t="shared" si="1"/>
        <v>70841.7</v>
      </c>
      <c r="F11" s="31">
        <f t="shared" si="1"/>
        <v>68007.03541</v>
      </c>
      <c r="G11" s="31">
        <f t="shared" si="1"/>
        <v>70442.09999999999</v>
      </c>
      <c r="H11" s="31">
        <f t="shared" si="1"/>
        <v>70410</v>
      </c>
      <c r="I11" s="31">
        <f t="shared" si="1"/>
        <v>70410</v>
      </c>
      <c r="J11" s="31">
        <f t="shared" si="1"/>
        <v>70442.09999999999</v>
      </c>
      <c r="K11" s="1" t="s">
        <v>47</v>
      </c>
    </row>
    <row r="12" spans="1:11" ht="15">
      <c r="A12" s="7">
        <v>3</v>
      </c>
      <c r="B12" s="10" t="s">
        <v>13</v>
      </c>
      <c r="C12" s="31">
        <f>SUM(D12:J12)</f>
        <v>3988.88</v>
      </c>
      <c r="D12" s="11">
        <f t="shared" si="1"/>
        <v>1221.3000000000002</v>
      </c>
      <c r="E12" s="11">
        <f t="shared" si="1"/>
        <v>956.1</v>
      </c>
      <c r="F12" s="31">
        <f t="shared" si="1"/>
        <v>1811.48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1" t="s">
        <v>47</v>
      </c>
    </row>
    <row r="13" spans="1:11" ht="15">
      <c r="A13" s="7">
        <v>4</v>
      </c>
      <c r="B13" s="10" t="s">
        <v>54</v>
      </c>
      <c r="C13" s="31">
        <f>SUM(D13:J13)</f>
        <v>1242.5300000000002</v>
      </c>
      <c r="D13" s="11">
        <f t="shared" si="1"/>
        <v>0</v>
      </c>
      <c r="E13" s="11">
        <f t="shared" si="1"/>
        <v>0</v>
      </c>
      <c r="F13" s="31">
        <f t="shared" si="1"/>
        <v>1214.63</v>
      </c>
      <c r="G13" s="31">
        <f t="shared" si="1"/>
        <v>0</v>
      </c>
      <c r="H13" s="31">
        <f t="shared" si="1"/>
        <v>0</v>
      </c>
      <c r="I13" s="31">
        <f t="shared" si="1"/>
        <v>27.9</v>
      </c>
      <c r="J13" s="31">
        <f t="shared" si="1"/>
        <v>0</v>
      </c>
      <c r="K13" s="1" t="s">
        <v>47</v>
      </c>
    </row>
    <row r="14" spans="1:11" ht="15">
      <c r="A14" s="7">
        <v>5</v>
      </c>
      <c r="B14" s="12" t="s">
        <v>14</v>
      </c>
      <c r="C14" s="32" t="s">
        <v>45</v>
      </c>
      <c r="D14" s="13" t="s">
        <v>45</v>
      </c>
      <c r="E14" s="13" t="s">
        <v>45</v>
      </c>
      <c r="F14" s="32" t="s">
        <v>45</v>
      </c>
      <c r="G14" s="32" t="s">
        <v>45</v>
      </c>
      <c r="H14" s="32" t="s">
        <v>45</v>
      </c>
      <c r="I14" s="32" t="s">
        <v>45</v>
      </c>
      <c r="J14" s="32" t="s">
        <v>45</v>
      </c>
      <c r="K14" s="1" t="s">
        <v>47</v>
      </c>
    </row>
    <row r="15" spans="1:11" ht="15">
      <c r="A15" s="7">
        <v>6</v>
      </c>
      <c r="B15" s="10" t="s">
        <v>12</v>
      </c>
      <c r="C15" s="32" t="s">
        <v>45</v>
      </c>
      <c r="D15" s="13" t="s">
        <v>45</v>
      </c>
      <c r="E15" s="13" t="s">
        <v>45</v>
      </c>
      <c r="F15" s="32" t="s">
        <v>45</v>
      </c>
      <c r="G15" s="32" t="s">
        <v>45</v>
      </c>
      <c r="H15" s="32" t="s">
        <v>45</v>
      </c>
      <c r="I15" s="32" t="s">
        <v>45</v>
      </c>
      <c r="J15" s="32" t="s">
        <v>45</v>
      </c>
      <c r="K15" s="1" t="s">
        <v>47</v>
      </c>
    </row>
    <row r="16" spans="1:11" ht="15">
      <c r="A16" s="7">
        <v>7</v>
      </c>
      <c r="B16" s="10" t="s">
        <v>13</v>
      </c>
      <c r="C16" s="32" t="s">
        <v>45</v>
      </c>
      <c r="D16" s="13" t="s">
        <v>45</v>
      </c>
      <c r="E16" s="13" t="s">
        <v>45</v>
      </c>
      <c r="F16" s="32" t="s">
        <v>45</v>
      </c>
      <c r="G16" s="32" t="s">
        <v>45</v>
      </c>
      <c r="H16" s="32" t="s">
        <v>45</v>
      </c>
      <c r="I16" s="32" t="s">
        <v>45</v>
      </c>
      <c r="J16" s="32" t="s">
        <v>45</v>
      </c>
      <c r="K16" s="1" t="s">
        <v>47</v>
      </c>
    </row>
    <row r="17" spans="1:11" ht="15">
      <c r="A17" s="7">
        <v>8</v>
      </c>
      <c r="B17" s="10" t="s">
        <v>54</v>
      </c>
      <c r="C17" s="32" t="s">
        <v>45</v>
      </c>
      <c r="D17" s="13" t="s">
        <v>45</v>
      </c>
      <c r="E17" s="13" t="s">
        <v>45</v>
      </c>
      <c r="F17" s="32" t="s">
        <v>45</v>
      </c>
      <c r="G17" s="32" t="s">
        <v>45</v>
      </c>
      <c r="H17" s="32" t="s">
        <v>45</v>
      </c>
      <c r="I17" s="32" t="s">
        <v>45</v>
      </c>
      <c r="J17" s="32" t="s">
        <v>45</v>
      </c>
      <c r="K17" s="1" t="s">
        <v>47</v>
      </c>
    </row>
    <row r="18" spans="1:11" ht="15">
      <c r="A18" s="7">
        <v>9</v>
      </c>
      <c r="B18" s="12" t="s">
        <v>15</v>
      </c>
      <c r="C18" s="33">
        <f>SUM(C19:C21)</f>
        <v>497209.24541</v>
      </c>
      <c r="D18" s="14">
        <f>SUM(D19:D21)</f>
        <v>72646.2</v>
      </c>
      <c r="E18" s="14">
        <f aca="true" t="shared" si="2" ref="E18:J18">SUM(E19:E21)</f>
        <v>71797.8</v>
      </c>
      <c r="F18" s="33">
        <f t="shared" si="2"/>
        <v>71033.14541</v>
      </c>
      <c r="G18" s="33">
        <f t="shared" si="2"/>
        <v>70442.09999999999</v>
      </c>
      <c r="H18" s="33">
        <f t="shared" si="2"/>
        <v>70410</v>
      </c>
      <c r="I18" s="33">
        <f t="shared" si="2"/>
        <v>70437.9</v>
      </c>
      <c r="J18" s="33">
        <f t="shared" si="2"/>
        <v>70442.09999999999</v>
      </c>
      <c r="K18" s="1" t="s">
        <v>47</v>
      </c>
    </row>
    <row r="19" spans="1:11" ht="15">
      <c r="A19" s="7">
        <v>10</v>
      </c>
      <c r="B19" s="10" t="s">
        <v>12</v>
      </c>
      <c r="C19" s="31">
        <f>SUM(D19:J19)</f>
        <v>491977.83540999994</v>
      </c>
      <c r="D19" s="11">
        <f aca="true" t="shared" si="3" ref="D19:J21">D35+D63+D91+D115+D149</f>
        <v>71424.9</v>
      </c>
      <c r="E19" s="11">
        <f t="shared" si="3"/>
        <v>70841.7</v>
      </c>
      <c r="F19" s="31">
        <f t="shared" si="3"/>
        <v>68007.03541</v>
      </c>
      <c r="G19" s="31">
        <f t="shared" si="3"/>
        <v>70442.09999999999</v>
      </c>
      <c r="H19" s="31">
        <f t="shared" si="3"/>
        <v>70410</v>
      </c>
      <c r="I19" s="31">
        <f t="shared" si="3"/>
        <v>70410</v>
      </c>
      <c r="J19" s="31">
        <f t="shared" si="3"/>
        <v>70442.09999999999</v>
      </c>
      <c r="K19" s="1" t="s">
        <v>47</v>
      </c>
    </row>
    <row r="20" spans="1:11" ht="15">
      <c r="A20" s="7">
        <v>11</v>
      </c>
      <c r="B20" s="10" t="s">
        <v>13</v>
      </c>
      <c r="C20" s="31">
        <f>SUM(D20:J20)</f>
        <v>3988.88</v>
      </c>
      <c r="D20" s="11">
        <f t="shared" si="3"/>
        <v>1221.3000000000002</v>
      </c>
      <c r="E20" s="11">
        <f t="shared" si="3"/>
        <v>956.1</v>
      </c>
      <c r="F20" s="31">
        <f t="shared" si="3"/>
        <v>1811.48</v>
      </c>
      <c r="G20" s="31">
        <f t="shared" si="3"/>
        <v>0</v>
      </c>
      <c r="H20" s="31">
        <f t="shared" si="3"/>
        <v>0</v>
      </c>
      <c r="I20" s="31">
        <f t="shared" si="3"/>
        <v>0</v>
      </c>
      <c r="J20" s="31">
        <f t="shared" si="3"/>
        <v>0</v>
      </c>
      <c r="K20" s="1" t="s">
        <v>47</v>
      </c>
    </row>
    <row r="21" spans="1:11" ht="15">
      <c r="A21" s="7">
        <v>12</v>
      </c>
      <c r="B21" s="10" t="s">
        <v>54</v>
      </c>
      <c r="C21" s="31">
        <f>SUM(D21:J21)</f>
        <v>1242.5300000000002</v>
      </c>
      <c r="D21" s="11">
        <f t="shared" si="3"/>
        <v>0</v>
      </c>
      <c r="E21" s="11">
        <f t="shared" si="3"/>
        <v>0</v>
      </c>
      <c r="F21" s="31">
        <f t="shared" si="3"/>
        <v>1214.63</v>
      </c>
      <c r="G21" s="31">
        <f t="shared" si="3"/>
        <v>0</v>
      </c>
      <c r="H21" s="31">
        <f t="shared" si="3"/>
        <v>0</v>
      </c>
      <c r="I21" s="31">
        <f t="shared" si="3"/>
        <v>27.9</v>
      </c>
      <c r="J21" s="31">
        <f t="shared" si="3"/>
        <v>0</v>
      </c>
      <c r="K21" s="1" t="s">
        <v>47</v>
      </c>
    </row>
    <row r="22" spans="1:11" ht="35.25" customHeight="1">
      <c r="A22" s="7">
        <v>13</v>
      </c>
      <c r="B22" s="59" t="s">
        <v>16</v>
      </c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32.25" customHeight="1">
      <c r="A23" s="7">
        <v>14</v>
      </c>
      <c r="B23" s="8" t="s">
        <v>17</v>
      </c>
      <c r="C23" s="34">
        <f>C34</f>
        <v>13662.000000000002</v>
      </c>
      <c r="D23" s="15">
        <f aca="true" t="shared" si="4" ref="D23:J23">D34</f>
        <v>1425</v>
      </c>
      <c r="E23" s="15">
        <f t="shared" si="4"/>
        <v>3897</v>
      </c>
      <c r="F23" s="34">
        <f t="shared" si="4"/>
        <v>1740</v>
      </c>
      <c r="G23" s="34">
        <f t="shared" si="4"/>
        <v>1650</v>
      </c>
      <c r="H23" s="34">
        <f t="shared" si="4"/>
        <v>1650</v>
      </c>
      <c r="I23" s="34">
        <f t="shared" si="4"/>
        <v>1650</v>
      </c>
      <c r="J23" s="34">
        <f t="shared" si="4"/>
        <v>1650</v>
      </c>
      <c r="K23" s="1" t="s">
        <v>47</v>
      </c>
    </row>
    <row r="24" spans="1:11" ht="15">
      <c r="A24" s="7">
        <v>15</v>
      </c>
      <c r="B24" s="10" t="s">
        <v>12</v>
      </c>
      <c r="C24" s="32">
        <f>C35</f>
        <v>13662.000000000002</v>
      </c>
      <c r="D24" s="13">
        <f aca="true" t="shared" si="5" ref="D24:J24">D35</f>
        <v>1425</v>
      </c>
      <c r="E24" s="13">
        <f t="shared" si="5"/>
        <v>3897</v>
      </c>
      <c r="F24" s="32">
        <f t="shared" si="5"/>
        <v>1740</v>
      </c>
      <c r="G24" s="32">
        <f t="shared" si="5"/>
        <v>1650</v>
      </c>
      <c r="H24" s="32">
        <f t="shared" si="5"/>
        <v>1650</v>
      </c>
      <c r="I24" s="32">
        <f t="shared" si="5"/>
        <v>1650</v>
      </c>
      <c r="J24" s="32">
        <f t="shared" si="5"/>
        <v>1650</v>
      </c>
      <c r="K24" s="1" t="s">
        <v>47</v>
      </c>
    </row>
    <row r="25" spans="1:11" ht="15">
      <c r="A25" s="7">
        <v>16</v>
      </c>
      <c r="B25" s="10" t="s">
        <v>13</v>
      </c>
      <c r="C25" s="32">
        <f>C36</f>
        <v>0</v>
      </c>
      <c r="D25" s="13">
        <f aca="true" t="shared" si="6" ref="D25:J26">D36</f>
        <v>0</v>
      </c>
      <c r="E25" s="13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1" t="s">
        <v>47</v>
      </c>
    </row>
    <row r="26" spans="1:11" ht="15">
      <c r="A26" s="7">
        <v>17</v>
      </c>
      <c r="B26" s="10" t="s">
        <v>54</v>
      </c>
      <c r="C26" s="32">
        <f>C37</f>
        <v>0</v>
      </c>
      <c r="D26" s="13">
        <f t="shared" si="6"/>
        <v>0</v>
      </c>
      <c r="E26" s="13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1" t="s">
        <v>47</v>
      </c>
    </row>
    <row r="27" spans="1:11" ht="15" customHeight="1">
      <c r="A27" s="7">
        <v>18</v>
      </c>
      <c r="B27" s="46" t="s">
        <v>18</v>
      </c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45">
      <c r="A28" s="7">
        <v>19</v>
      </c>
      <c r="B28" s="16" t="s">
        <v>19</v>
      </c>
      <c r="C28" s="17" t="s">
        <v>45</v>
      </c>
      <c r="D28" s="17" t="s">
        <v>45</v>
      </c>
      <c r="E28" s="17" t="s">
        <v>45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" t="s">
        <v>47</v>
      </c>
    </row>
    <row r="29" spans="1:11" ht="15">
      <c r="A29" s="7">
        <v>20</v>
      </c>
      <c r="B29" s="46" t="s">
        <v>20</v>
      </c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" customHeight="1">
      <c r="A30" s="7">
        <v>21</v>
      </c>
      <c r="B30" s="18" t="s">
        <v>21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45</v>
      </c>
      <c r="K30" s="1" t="s">
        <v>47</v>
      </c>
    </row>
    <row r="31" spans="1:11" ht="15">
      <c r="A31" s="7">
        <v>22</v>
      </c>
      <c r="B31" s="46" t="s">
        <v>22</v>
      </c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45">
      <c r="A32" s="7">
        <v>23</v>
      </c>
      <c r="B32" s="16" t="s">
        <v>31</v>
      </c>
      <c r="C32" s="17" t="s">
        <v>45</v>
      </c>
      <c r="D32" s="17" t="s">
        <v>45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45</v>
      </c>
      <c r="J32" s="17" t="s">
        <v>45</v>
      </c>
      <c r="K32" s="1" t="s">
        <v>47</v>
      </c>
    </row>
    <row r="33" spans="1:11" ht="15">
      <c r="A33" s="7">
        <v>24</v>
      </c>
      <c r="B33" s="46" t="s">
        <v>23</v>
      </c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28.5">
      <c r="A34" s="7">
        <v>25</v>
      </c>
      <c r="B34" s="8" t="s">
        <v>24</v>
      </c>
      <c r="C34" s="33">
        <f aca="true" t="shared" si="7" ref="C34:J34">SUM(C35:C36)</f>
        <v>13662.000000000002</v>
      </c>
      <c r="D34" s="14">
        <f>SUM(D35:D37)</f>
        <v>1425</v>
      </c>
      <c r="E34" s="14">
        <f t="shared" si="7"/>
        <v>3897</v>
      </c>
      <c r="F34" s="33">
        <f t="shared" si="7"/>
        <v>1740</v>
      </c>
      <c r="G34" s="33">
        <f t="shared" si="7"/>
        <v>1650</v>
      </c>
      <c r="H34" s="33">
        <f t="shared" si="7"/>
        <v>1650</v>
      </c>
      <c r="I34" s="33">
        <f t="shared" si="7"/>
        <v>1650</v>
      </c>
      <c r="J34" s="33">
        <f t="shared" si="7"/>
        <v>1650</v>
      </c>
      <c r="K34" s="1" t="s">
        <v>47</v>
      </c>
    </row>
    <row r="35" spans="1:11" ht="15">
      <c r="A35" s="7">
        <v>26</v>
      </c>
      <c r="B35" s="10" t="s">
        <v>12</v>
      </c>
      <c r="C35" s="31">
        <f>C39+C47+C43</f>
        <v>13662.000000000002</v>
      </c>
      <c r="D35" s="11">
        <f>D39+D47</f>
        <v>1425</v>
      </c>
      <c r="E35" s="11">
        <f aca="true" t="shared" si="8" ref="E35:J35">E39+E47+E43</f>
        <v>3897</v>
      </c>
      <c r="F35" s="31">
        <f t="shared" si="8"/>
        <v>1740</v>
      </c>
      <c r="G35" s="31">
        <f t="shared" si="8"/>
        <v>1650</v>
      </c>
      <c r="H35" s="31">
        <f t="shared" si="8"/>
        <v>1650</v>
      </c>
      <c r="I35" s="31">
        <f t="shared" si="8"/>
        <v>1650</v>
      </c>
      <c r="J35" s="31">
        <f t="shared" si="8"/>
        <v>1650</v>
      </c>
      <c r="K35" s="1" t="s">
        <v>47</v>
      </c>
    </row>
    <row r="36" spans="1:11" ht="15">
      <c r="A36" s="7">
        <v>27</v>
      </c>
      <c r="B36" s="10" t="s">
        <v>13</v>
      </c>
      <c r="C36" s="31">
        <f>C40+C48+C44</f>
        <v>0</v>
      </c>
      <c r="D36" s="11">
        <f aca="true" t="shared" si="9" ref="C36:J37">D40+D48+D44</f>
        <v>0</v>
      </c>
      <c r="E36" s="11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1" t="s">
        <v>47</v>
      </c>
    </row>
    <row r="37" spans="1:11" ht="15">
      <c r="A37" s="7">
        <v>28</v>
      </c>
      <c r="B37" s="10" t="s">
        <v>54</v>
      </c>
      <c r="C37" s="31">
        <f t="shared" si="9"/>
        <v>0</v>
      </c>
      <c r="D37" s="11">
        <f t="shared" si="9"/>
        <v>0</v>
      </c>
      <c r="E37" s="11">
        <f t="shared" si="9"/>
        <v>0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1" t="s">
        <v>47</v>
      </c>
    </row>
    <row r="38" spans="1:11" ht="90">
      <c r="A38" s="7">
        <v>29</v>
      </c>
      <c r="B38" s="16" t="s">
        <v>49</v>
      </c>
      <c r="C38" s="35">
        <f>SUM(C39:C40)</f>
        <v>8126.4000000000015</v>
      </c>
      <c r="D38" s="19">
        <f>SUM(D39:D40)</f>
        <v>1000</v>
      </c>
      <c r="E38" s="19">
        <f aca="true" t="shared" si="10" ref="E38:J38">SUM(E39:E40)</f>
        <v>1196</v>
      </c>
      <c r="F38" s="35">
        <f>SUM(F39:F40)</f>
        <v>1300</v>
      </c>
      <c r="G38" s="35">
        <f t="shared" si="10"/>
        <v>1157.6</v>
      </c>
      <c r="H38" s="35">
        <f t="shared" si="10"/>
        <v>1157.6</v>
      </c>
      <c r="I38" s="35">
        <f t="shared" si="10"/>
        <v>1157.6</v>
      </c>
      <c r="J38" s="35">
        <f t="shared" si="10"/>
        <v>1157.6</v>
      </c>
      <c r="K38" s="2" t="s">
        <v>52</v>
      </c>
    </row>
    <row r="39" spans="1:11" ht="18" customHeight="1">
      <c r="A39" s="7">
        <v>30</v>
      </c>
      <c r="B39" s="10" t="s">
        <v>12</v>
      </c>
      <c r="C39" s="31">
        <f>SUM(D39:J39)</f>
        <v>8126.4000000000015</v>
      </c>
      <c r="D39" s="11">
        <v>1000</v>
      </c>
      <c r="E39" s="11">
        <v>1196</v>
      </c>
      <c r="F39" s="31">
        <v>1300</v>
      </c>
      <c r="G39" s="31">
        <v>1157.6</v>
      </c>
      <c r="H39" s="31">
        <v>1157.6</v>
      </c>
      <c r="I39" s="31">
        <v>1157.6</v>
      </c>
      <c r="J39" s="31">
        <v>1157.6</v>
      </c>
      <c r="K39" s="2" t="s">
        <v>52</v>
      </c>
    </row>
    <row r="40" spans="1:11" ht="15">
      <c r="A40" s="7">
        <v>31</v>
      </c>
      <c r="B40" s="10" t="s">
        <v>13</v>
      </c>
      <c r="C40" s="31">
        <f>SUM(D40:J40)</f>
        <v>0</v>
      </c>
      <c r="D40" s="11">
        <v>0</v>
      </c>
      <c r="E40" s="1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1" t="s">
        <v>47</v>
      </c>
    </row>
    <row r="41" spans="1:11" ht="15">
      <c r="A41" s="7">
        <v>32</v>
      </c>
      <c r="B41" s="10" t="s">
        <v>54</v>
      </c>
      <c r="C41" s="31">
        <f>SUM(D41:J41)</f>
        <v>0</v>
      </c>
      <c r="D41" s="11">
        <v>0</v>
      </c>
      <c r="E41" s="1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1" t="s">
        <v>47</v>
      </c>
    </row>
    <row r="42" spans="1:11" ht="75">
      <c r="A42" s="7">
        <v>33</v>
      </c>
      <c r="B42" s="20" t="s">
        <v>50</v>
      </c>
      <c r="C42" s="35">
        <f>SUM(C43:C44)</f>
        <v>2265</v>
      </c>
      <c r="D42" s="19">
        <f>SUM(D43:D44)</f>
        <v>0</v>
      </c>
      <c r="E42" s="19">
        <f aca="true" t="shared" si="11" ref="E42:J42">SUM(E43:E44)</f>
        <v>2265</v>
      </c>
      <c r="F42" s="35">
        <f t="shared" si="11"/>
        <v>0</v>
      </c>
      <c r="G42" s="35">
        <f t="shared" si="11"/>
        <v>0</v>
      </c>
      <c r="H42" s="35">
        <f t="shared" si="11"/>
        <v>0</v>
      </c>
      <c r="I42" s="35">
        <f t="shared" si="11"/>
        <v>0</v>
      </c>
      <c r="J42" s="35">
        <f t="shared" si="11"/>
        <v>0</v>
      </c>
      <c r="K42" s="3">
        <v>6</v>
      </c>
    </row>
    <row r="43" spans="1:11" ht="15">
      <c r="A43" s="7">
        <v>34</v>
      </c>
      <c r="B43" s="10" t="s">
        <v>12</v>
      </c>
      <c r="C43" s="31">
        <f>SUM(D43:J43)</f>
        <v>2265</v>
      </c>
      <c r="D43" s="11">
        <v>0</v>
      </c>
      <c r="E43" s="11">
        <v>2265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1">
        <v>6</v>
      </c>
    </row>
    <row r="44" spans="1:11" ht="15">
      <c r="A44" s="7">
        <v>35</v>
      </c>
      <c r="B44" s="10" t="s">
        <v>13</v>
      </c>
      <c r="C44" s="31">
        <f>SUM(D44:J44)</f>
        <v>0</v>
      </c>
      <c r="D44" s="11">
        <v>0</v>
      </c>
      <c r="E44" s="1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1" t="s">
        <v>47</v>
      </c>
    </row>
    <row r="45" spans="1:11" ht="15">
      <c r="A45" s="7">
        <v>36</v>
      </c>
      <c r="B45" s="10" t="s">
        <v>54</v>
      </c>
      <c r="C45" s="31">
        <f>SUM(D45:J45)</f>
        <v>0</v>
      </c>
      <c r="D45" s="11">
        <v>0</v>
      </c>
      <c r="E45" s="1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1" t="s">
        <v>47</v>
      </c>
    </row>
    <row r="46" spans="1:11" ht="81.75" customHeight="1">
      <c r="A46" s="7">
        <v>37</v>
      </c>
      <c r="B46" s="18" t="s">
        <v>55</v>
      </c>
      <c r="C46" s="35">
        <f aca="true" t="shared" si="12" ref="C46:J46">SUM(C47:C48)</f>
        <v>3270.6000000000004</v>
      </c>
      <c r="D46" s="19">
        <f t="shared" si="12"/>
        <v>425</v>
      </c>
      <c r="E46" s="19">
        <f t="shared" si="12"/>
        <v>436</v>
      </c>
      <c r="F46" s="35">
        <f>SUM(F47:F48)</f>
        <v>440</v>
      </c>
      <c r="G46" s="35">
        <f t="shared" si="12"/>
        <v>492.4</v>
      </c>
      <c r="H46" s="35">
        <f t="shared" si="12"/>
        <v>492.4</v>
      </c>
      <c r="I46" s="35">
        <f t="shared" si="12"/>
        <v>492.4</v>
      </c>
      <c r="J46" s="35">
        <f t="shared" si="12"/>
        <v>492.4</v>
      </c>
      <c r="K46" s="2" t="s">
        <v>52</v>
      </c>
    </row>
    <row r="47" spans="1:11" ht="15">
      <c r="A47" s="7">
        <v>38</v>
      </c>
      <c r="B47" s="10" t="s">
        <v>12</v>
      </c>
      <c r="C47" s="31">
        <f>SUM(D47:J47)</f>
        <v>3270.6000000000004</v>
      </c>
      <c r="D47" s="11">
        <v>425</v>
      </c>
      <c r="E47" s="11">
        <v>436</v>
      </c>
      <c r="F47" s="31">
        <v>440</v>
      </c>
      <c r="G47" s="31">
        <v>492.4</v>
      </c>
      <c r="H47" s="31">
        <v>492.4</v>
      </c>
      <c r="I47" s="31">
        <v>492.4</v>
      </c>
      <c r="J47" s="31">
        <v>492.4</v>
      </c>
      <c r="K47" s="2" t="s">
        <v>52</v>
      </c>
    </row>
    <row r="48" spans="1:11" ht="15">
      <c r="A48" s="7">
        <v>39</v>
      </c>
      <c r="B48" s="10" t="s">
        <v>13</v>
      </c>
      <c r="C48" s="31">
        <f>SUM(D48:J48)</f>
        <v>0</v>
      </c>
      <c r="D48" s="11">
        <v>0</v>
      </c>
      <c r="E48" s="1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1" t="s">
        <v>47</v>
      </c>
    </row>
    <row r="49" spans="1:11" ht="15">
      <c r="A49" s="7">
        <v>40</v>
      </c>
      <c r="B49" s="10" t="s">
        <v>54</v>
      </c>
      <c r="C49" s="31">
        <f>SUM(D49:J49)</f>
        <v>0</v>
      </c>
      <c r="D49" s="11">
        <v>0</v>
      </c>
      <c r="E49" s="1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1" t="s">
        <v>47</v>
      </c>
    </row>
    <row r="50" spans="1:11" ht="15">
      <c r="A50" s="7">
        <v>41</v>
      </c>
      <c r="B50" s="44" t="s">
        <v>25</v>
      </c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31.5" customHeight="1">
      <c r="A51" s="7">
        <v>42</v>
      </c>
      <c r="B51" s="8" t="s">
        <v>26</v>
      </c>
      <c r="C51" s="36">
        <f>C62</f>
        <v>7786.11</v>
      </c>
      <c r="D51" s="21">
        <f aca="true" t="shared" si="13" ref="D51:J51">D62</f>
        <v>1320.7</v>
      </c>
      <c r="E51" s="21">
        <f t="shared" si="13"/>
        <v>999</v>
      </c>
      <c r="F51" s="36">
        <f t="shared" si="13"/>
        <v>2946.41</v>
      </c>
      <c r="G51" s="36">
        <f t="shared" si="13"/>
        <v>630</v>
      </c>
      <c r="H51" s="36">
        <f t="shared" si="13"/>
        <v>630</v>
      </c>
      <c r="I51" s="36">
        <f t="shared" si="13"/>
        <v>630</v>
      </c>
      <c r="J51" s="36">
        <f t="shared" si="13"/>
        <v>630</v>
      </c>
      <c r="K51" s="1" t="s">
        <v>47</v>
      </c>
    </row>
    <row r="52" spans="1:11" ht="15">
      <c r="A52" s="7">
        <v>43</v>
      </c>
      <c r="B52" s="10" t="s">
        <v>12</v>
      </c>
      <c r="C52" s="32">
        <f>C63</f>
        <v>4323</v>
      </c>
      <c r="D52" s="13">
        <f aca="true" t="shared" si="14" ref="D52:J52">D63</f>
        <v>562</v>
      </c>
      <c r="E52" s="13">
        <f t="shared" si="14"/>
        <v>600</v>
      </c>
      <c r="F52" s="32">
        <f t="shared" si="14"/>
        <v>641</v>
      </c>
      <c r="G52" s="32">
        <f t="shared" si="14"/>
        <v>630</v>
      </c>
      <c r="H52" s="32">
        <f t="shared" si="14"/>
        <v>630</v>
      </c>
      <c r="I52" s="32">
        <f t="shared" si="14"/>
        <v>630</v>
      </c>
      <c r="J52" s="32">
        <f t="shared" si="14"/>
        <v>630</v>
      </c>
      <c r="K52" s="1" t="s">
        <v>47</v>
      </c>
    </row>
    <row r="53" spans="1:11" ht="15">
      <c r="A53" s="7">
        <v>44</v>
      </c>
      <c r="B53" s="10" t="s">
        <v>13</v>
      </c>
      <c r="C53" s="32">
        <f>C64</f>
        <v>2626.7799999999997</v>
      </c>
      <c r="D53" s="13">
        <f aca="true" t="shared" si="15" ref="D53:J54">D64</f>
        <v>758.7</v>
      </c>
      <c r="E53" s="13">
        <f t="shared" si="15"/>
        <v>399</v>
      </c>
      <c r="F53" s="32">
        <f t="shared" si="15"/>
        <v>1469.08</v>
      </c>
      <c r="G53" s="32">
        <f t="shared" si="15"/>
        <v>0</v>
      </c>
      <c r="H53" s="32">
        <f t="shared" si="15"/>
        <v>0</v>
      </c>
      <c r="I53" s="32">
        <f t="shared" si="15"/>
        <v>0</v>
      </c>
      <c r="J53" s="32">
        <f t="shared" si="15"/>
        <v>0</v>
      </c>
      <c r="K53" s="1" t="s">
        <v>47</v>
      </c>
    </row>
    <row r="54" spans="1:11" ht="15">
      <c r="A54" s="7">
        <v>45</v>
      </c>
      <c r="B54" s="10" t="s">
        <v>54</v>
      </c>
      <c r="C54" s="32">
        <f>C65</f>
        <v>836.33</v>
      </c>
      <c r="D54" s="13">
        <f t="shared" si="15"/>
        <v>0</v>
      </c>
      <c r="E54" s="13">
        <f t="shared" si="15"/>
        <v>0</v>
      </c>
      <c r="F54" s="32">
        <f t="shared" si="15"/>
        <v>836.33</v>
      </c>
      <c r="G54" s="32">
        <f t="shared" si="15"/>
        <v>0</v>
      </c>
      <c r="H54" s="32">
        <f t="shared" si="15"/>
        <v>0</v>
      </c>
      <c r="I54" s="32">
        <f t="shared" si="15"/>
        <v>0</v>
      </c>
      <c r="J54" s="32">
        <f t="shared" si="15"/>
        <v>0</v>
      </c>
      <c r="K54" s="1" t="s">
        <v>47</v>
      </c>
    </row>
    <row r="55" spans="1:11" ht="15">
      <c r="A55" s="7">
        <v>46</v>
      </c>
      <c r="B55" s="46" t="s">
        <v>18</v>
      </c>
      <c r="C55" s="47"/>
      <c r="D55" s="47"/>
      <c r="E55" s="47"/>
      <c r="F55" s="47"/>
      <c r="G55" s="47"/>
      <c r="H55" s="47"/>
      <c r="I55" s="47"/>
      <c r="J55" s="47"/>
      <c r="K55" s="47"/>
    </row>
    <row r="56" spans="1:11" ht="45">
      <c r="A56" s="7">
        <v>47</v>
      </c>
      <c r="B56" s="16" t="s">
        <v>19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" t="s">
        <v>47</v>
      </c>
    </row>
    <row r="57" spans="1:11" ht="18.75" customHeight="1">
      <c r="A57" s="7">
        <v>48</v>
      </c>
      <c r="B57" s="46" t="s">
        <v>20</v>
      </c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64.5" customHeight="1">
      <c r="A58" s="7">
        <v>49</v>
      </c>
      <c r="B58" s="18" t="s">
        <v>21</v>
      </c>
      <c r="C58" s="17" t="s">
        <v>45</v>
      </c>
      <c r="D58" s="17" t="s">
        <v>45</v>
      </c>
      <c r="E58" s="17" t="s">
        <v>45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45</v>
      </c>
      <c r="K58" s="1" t="s">
        <v>47</v>
      </c>
    </row>
    <row r="59" spans="1:11" ht="15">
      <c r="A59" s="7">
        <v>50</v>
      </c>
      <c r="B59" s="46" t="s">
        <v>22</v>
      </c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45">
      <c r="A60" s="7">
        <v>51</v>
      </c>
      <c r="B60" s="16" t="s">
        <v>31</v>
      </c>
      <c r="C60" s="17" t="s">
        <v>45</v>
      </c>
      <c r="D60" s="17" t="s">
        <v>45</v>
      </c>
      <c r="E60" s="17" t="s">
        <v>45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" t="s">
        <v>47</v>
      </c>
    </row>
    <row r="61" spans="1:11" ht="15">
      <c r="A61" s="7">
        <v>52</v>
      </c>
      <c r="B61" s="46" t="s">
        <v>23</v>
      </c>
      <c r="C61" s="47"/>
      <c r="D61" s="47"/>
      <c r="E61" s="47"/>
      <c r="F61" s="47"/>
      <c r="G61" s="47"/>
      <c r="H61" s="47"/>
      <c r="I61" s="47"/>
      <c r="J61" s="47"/>
      <c r="K61" s="47"/>
    </row>
    <row r="62" spans="1:11" ht="28.5">
      <c r="A62" s="7">
        <v>53</v>
      </c>
      <c r="B62" s="8" t="s">
        <v>24</v>
      </c>
      <c r="C62" s="30">
        <f>SUM(C63:C65)</f>
        <v>7786.11</v>
      </c>
      <c r="D62" s="9">
        <f>SUM(D63:D65)</f>
        <v>1320.7</v>
      </c>
      <c r="E62" s="9">
        <f aca="true" t="shared" si="16" ref="E62:J62">SUM(E63:E65)</f>
        <v>999</v>
      </c>
      <c r="F62" s="30">
        <f t="shared" si="16"/>
        <v>2946.41</v>
      </c>
      <c r="G62" s="30">
        <f t="shared" si="16"/>
        <v>630</v>
      </c>
      <c r="H62" s="30">
        <f t="shared" si="16"/>
        <v>630</v>
      </c>
      <c r="I62" s="30">
        <f t="shared" si="16"/>
        <v>630</v>
      </c>
      <c r="J62" s="30">
        <f t="shared" si="16"/>
        <v>630</v>
      </c>
      <c r="K62" s="1" t="s">
        <v>47</v>
      </c>
    </row>
    <row r="63" spans="1:11" ht="15">
      <c r="A63" s="7">
        <v>54</v>
      </c>
      <c r="B63" s="10" t="s">
        <v>12</v>
      </c>
      <c r="C63" s="31">
        <f>C67+C71+C75</f>
        <v>4323</v>
      </c>
      <c r="D63" s="11">
        <f>D67+D71+D75</f>
        <v>562</v>
      </c>
      <c r="E63" s="11">
        <f aca="true" t="shared" si="17" ref="E63:J63">E67+E71+E75</f>
        <v>600</v>
      </c>
      <c r="F63" s="31">
        <f t="shared" si="17"/>
        <v>641</v>
      </c>
      <c r="G63" s="31">
        <f t="shared" si="17"/>
        <v>630</v>
      </c>
      <c r="H63" s="31">
        <f t="shared" si="17"/>
        <v>630</v>
      </c>
      <c r="I63" s="31">
        <f t="shared" si="17"/>
        <v>630</v>
      </c>
      <c r="J63" s="31">
        <f t="shared" si="17"/>
        <v>630</v>
      </c>
      <c r="K63" s="1" t="s">
        <v>47</v>
      </c>
    </row>
    <row r="64" spans="1:11" ht="15">
      <c r="A64" s="7">
        <v>55</v>
      </c>
      <c r="B64" s="10" t="s">
        <v>13</v>
      </c>
      <c r="C64" s="31">
        <f>C68+C72+C76</f>
        <v>2626.7799999999997</v>
      </c>
      <c r="D64" s="11">
        <f aca="true" t="shared" si="18" ref="D64:J65">D68+D72+D76</f>
        <v>758.7</v>
      </c>
      <c r="E64" s="11">
        <f t="shared" si="18"/>
        <v>399</v>
      </c>
      <c r="F64" s="31">
        <f t="shared" si="18"/>
        <v>1469.08</v>
      </c>
      <c r="G64" s="31">
        <f t="shared" si="18"/>
        <v>0</v>
      </c>
      <c r="H64" s="31">
        <f t="shared" si="18"/>
        <v>0</v>
      </c>
      <c r="I64" s="31">
        <f t="shared" si="18"/>
        <v>0</v>
      </c>
      <c r="J64" s="31">
        <f t="shared" si="18"/>
        <v>0</v>
      </c>
      <c r="K64" s="1" t="s">
        <v>47</v>
      </c>
    </row>
    <row r="65" spans="1:11" ht="15">
      <c r="A65" s="7">
        <v>56</v>
      </c>
      <c r="B65" s="10" t="s">
        <v>54</v>
      </c>
      <c r="C65" s="31">
        <f>C69+C73+C77</f>
        <v>836.33</v>
      </c>
      <c r="D65" s="11">
        <f t="shared" si="18"/>
        <v>0</v>
      </c>
      <c r="E65" s="11">
        <f t="shared" si="18"/>
        <v>0</v>
      </c>
      <c r="F65" s="31">
        <f t="shared" si="18"/>
        <v>836.33</v>
      </c>
      <c r="G65" s="31">
        <f t="shared" si="18"/>
        <v>0</v>
      </c>
      <c r="H65" s="31">
        <f t="shared" si="18"/>
        <v>0</v>
      </c>
      <c r="I65" s="31">
        <f t="shared" si="18"/>
        <v>0</v>
      </c>
      <c r="J65" s="31">
        <f t="shared" si="18"/>
        <v>0</v>
      </c>
      <c r="K65" s="1" t="s">
        <v>47</v>
      </c>
    </row>
    <row r="66" spans="1:11" ht="225" customHeight="1">
      <c r="A66" s="7">
        <v>57</v>
      </c>
      <c r="B66" s="18" t="s">
        <v>56</v>
      </c>
      <c r="C66" s="37">
        <f>SUM(C67:C68)</f>
        <v>1320.7</v>
      </c>
      <c r="D66" s="22">
        <f>SUM(D67:D68)</f>
        <v>1320.7</v>
      </c>
      <c r="E66" s="22">
        <f aca="true" t="shared" si="19" ref="E66:J66">SUM(E67:E68)</f>
        <v>0</v>
      </c>
      <c r="F66" s="37">
        <f t="shared" si="19"/>
        <v>0</v>
      </c>
      <c r="G66" s="37">
        <f t="shared" si="19"/>
        <v>0</v>
      </c>
      <c r="H66" s="37">
        <f t="shared" si="19"/>
        <v>0</v>
      </c>
      <c r="I66" s="37">
        <f t="shared" si="19"/>
        <v>0</v>
      </c>
      <c r="J66" s="37">
        <f t="shared" si="19"/>
        <v>0</v>
      </c>
      <c r="K66" s="1" t="s">
        <v>70</v>
      </c>
    </row>
    <row r="67" spans="1:11" ht="15">
      <c r="A67" s="7">
        <v>58</v>
      </c>
      <c r="B67" s="10" t="s">
        <v>12</v>
      </c>
      <c r="C67" s="31">
        <f>SUM(D67:J67)</f>
        <v>562</v>
      </c>
      <c r="D67" s="11">
        <v>562</v>
      </c>
      <c r="E67" s="1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1" t="s">
        <v>70</v>
      </c>
    </row>
    <row r="68" spans="1:11" ht="15">
      <c r="A68" s="7">
        <v>59</v>
      </c>
      <c r="B68" s="10" t="s">
        <v>13</v>
      </c>
      <c r="C68" s="31">
        <f>SUM(D68:J68)</f>
        <v>758.7</v>
      </c>
      <c r="D68" s="11">
        <v>758.7</v>
      </c>
      <c r="E68" s="1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1" t="s">
        <v>70</v>
      </c>
    </row>
    <row r="69" spans="1:11" ht="15">
      <c r="A69" s="7">
        <v>60</v>
      </c>
      <c r="B69" s="10" t="s">
        <v>54</v>
      </c>
      <c r="C69" s="31">
        <f>SUM(D69:J69)</f>
        <v>0</v>
      </c>
      <c r="D69" s="11">
        <v>0</v>
      </c>
      <c r="E69" s="1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1" t="s">
        <v>47</v>
      </c>
    </row>
    <row r="70" spans="1:11" ht="142.5" customHeight="1">
      <c r="A70" s="7">
        <v>61</v>
      </c>
      <c r="B70" s="18" t="s">
        <v>57</v>
      </c>
      <c r="C70" s="37">
        <f aca="true" t="shared" si="20" ref="C70:J70">SUM(C71:C72)</f>
        <v>5409</v>
      </c>
      <c r="D70" s="22">
        <f t="shared" si="20"/>
        <v>0</v>
      </c>
      <c r="E70" s="22">
        <f t="shared" si="20"/>
        <v>999</v>
      </c>
      <c r="F70" s="37">
        <f t="shared" si="20"/>
        <v>1890</v>
      </c>
      <c r="G70" s="37">
        <f t="shared" si="20"/>
        <v>630</v>
      </c>
      <c r="H70" s="37">
        <f t="shared" si="20"/>
        <v>630</v>
      </c>
      <c r="I70" s="37">
        <f t="shared" si="20"/>
        <v>630</v>
      </c>
      <c r="J70" s="37">
        <f t="shared" si="20"/>
        <v>630</v>
      </c>
      <c r="K70" s="1" t="s">
        <v>53</v>
      </c>
    </row>
    <row r="71" spans="1:11" ht="15">
      <c r="A71" s="7">
        <v>62</v>
      </c>
      <c r="B71" s="10" t="s">
        <v>12</v>
      </c>
      <c r="C71" s="31">
        <f>SUM(D71:J71)</f>
        <v>3750</v>
      </c>
      <c r="D71" s="11">
        <v>0</v>
      </c>
      <c r="E71" s="11">
        <v>600</v>
      </c>
      <c r="F71" s="31">
        <v>630</v>
      </c>
      <c r="G71" s="31">
        <v>630</v>
      </c>
      <c r="H71" s="31">
        <v>630</v>
      </c>
      <c r="I71" s="31">
        <v>630</v>
      </c>
      <c r="J71" s="31">
        <v>630</v>
      </c>
      <c r="K71" s="1" t="s">
        <v>53</v>
      </c>
    </row>
    <row r="72" spans="1:11" ht="15">
      <c r="A72" s="7">
        <v>63</v>
      </c>
      <c r="B72" s="10" t="s">
        <v>13</v>
      </c>
      <c r="C72" s="31">
        <f>SUM(D72:J72)</f>
        <v>1659</v>
      </c>
      <c r="D72" s="11">
        <v>0</v>
      </c>
      <c r="E72" s="11">
        <v>399</v>
      </c>
      <c r="F72" s="38">
        <v>1260</v>
      </c>
      <c r="G72" s="31">
        <v>0</v>
      </c>
      <c r="H72" s="31">
        <v>0</v>
      </c>
      <c r="I72" s="31">
        <v>0</v>
      </c>
      <c r="J72" s="31">
        <v>0</v>
      </c>
      <c r="K72" s="1" t="s">
        <v>53</v>
      </c>
    </row>
    <row r="73" spans="1:11" ht="15">
      <c r="A73" s="7">
        <v>64</v>
      </c>
      <c r="B73" s="10" t="s">
        <v>54</v>
      </c>
      <c r="C73" s="31">
        <f>SUM(D73:J73)</f>
        <v>0</v>
      </c>
      <c r="D73" s="11">
        <v>0</v>
      </c>
      <c r="E73" s="1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1" t="s">
        <v>47</v>
      </c>
    </row>
    <row r="74" spans="1:11" ht="75">
      <c r="A74" s="7">
        <v>65</v>
      </c>
      <c r="B74" s="24" t="s">
        <v>72</v>
      </c>
      <c r="C74" s="37">
        <f aca="true" t="shared" si="21" ref="C74:J74">SUM(C75:C76)</f>
        <v>220.08</v>
      </c>
      <c r="D74" s="22">
        <f t="shared" si="21"/>
        <v>0</v>
      </c>
      <c r="E74" s="22">
        <f t="shared" si="21"/>
        <v>0</v>
      </c>
      <c r="F74" s="37">
        <f t="shared" si="21"/>
        <v>220.08</v>
      </c>
      <c r="G74" s="37">
        <f t="shared" si="21"/>
        <v>0</v>
      </c>
      <c r="H74" s="37">
        <f t="shared" si="21"/>
        <v>0</v>
      </c>
      <c r="I74" s="37">
        <f t="shared" si="21"/>
        <v>0</v>
      </c>
      <c r="J74" s="37">
        <f t="shared" si="21"/>
        <v>0</v>
      </c>
      <c r="K74" s="1">
        <v>24</v>
      </c>
    </row>
    <row r="75" spans="1:11" ht="15">
      <c r="A75" s="7">
        <v>66</v>
      </c>
      <c r="B75" s="10" t="s">
        <v>12</v>
      </c>
      <c r="C75" s="31">
        <f>SUM(D75:J75)</f>
        <v>11</v>
      </c>
      <c r="D75" s="11">
        <v>0</v>
      </c>
      <c r="E75" s="11">
        <v>0</v>
      </c>
      <c r="F75" s="31">
        <v>11</v>
      </c>
      <c r="G75" s="31">
        <v>0</v>
      </c>
      <c r="H75" s="31">
        <v>0</v>
      </c>
      <c r="I75" s="31">
        <v>0</v>
      </c>
      <c r="J75" s="31">
        <v>0</v>
      </c>
      <c r="K75" s="1">
        <v>24</v>
      </c>
    </row>
    <row r="76" spans="1:11" ht="15">
      <c r="A76" s="7">
        <v>67</v>
      </c>
      <c r="B76" s="10" t="s">
        <v>13</v>
      </c>
      <c r="C76" s="31">
        <f>SUM(D76:J76)</f>
        <v>209.08</v>
      </c>
      <c r="D76" s="11">
        <v>0</v>
      </c>
      <c r="E76" s="11">
        <v>0</v>
      </c>
      <c r="F76" s="38">
        <v>209.08</v>
      </c>
      <c r="G76" s="31">
        <v>0</v>
      </c>
      <c r="H76" s="31">
        <v>0</v>
      </c>
      <c r="I76" s="31">
        <v>0</v>
      </c>
      <c r="J76" s="31">
        <v>0</v>
      </c>
      <c r="K76" s="1" t="s">
        <v>47</v>
      </c>
    </row>
    <row r="77" spans="1:11" ht="15">
      <c r="A77" s="7">
        <v>68</v>
      </c>
      <c r="B77" s="10" t="s">
        <v>54</v>
      </c>
      <c r="C77" s="31">
        <f>SUM(D77:J77)</f>
        <v>836.33</v>
      </c>
      <c r="D77" s="11">
        <v>0</v>
      </c>
      <c r="E77" s="11">
        <v>0</v>
      </c>
      <c r="F77" s="31">
        <v>836.33</v>
      </c>
      <c r="G77" s="31">
        <v>0</v>
      </c>
      <c r="H77" s="31">
        <v>0</v>
      </c>
      <c r="I77" s="31">
        <v>0</v>
      </c>
      <c r="J77" s="31">
        <v>0</v>
      </c>
      <c r="K77" s="1" t="s">
        <v>47</v>
      </c>
    </row>
    <row r="78" spans="1:11" ht="15">
      <c r="A78" s="7">
        <v>69</v>
      </c>
      <c r="B78" s="44" t="s">
        <v>27</v>
      </c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31.5" customHeight="1">
      <c r="A79" s="7">
        <v>70</v>
      </c>
      <c r="B79" s="8" t="s">
        <v>28</v>
      </c>
      <c r="C79" s="36">
        <f>C90</f>
        <v>11335.7</v>
      </c>
      <c r="D79" s="21">
        <f aca="true" t="shared" si="22" ref="D79:J79">D90</f>
        <v>1662</v>
      </c>
      <c r="E79" s="21">
        <f t="shared" si="22"/>
        <v>1084.7</v>
      </c>
      <c r="F79" s="36">
        <f t="shared" si="22"/>
        <v>1005</v>
      </c>
      <c r="G79" s="36">
        <f t="shared" si="22"/>
        <v>1896</v>
      </c>
      <c r="H79" s="36">
        <f t="shared" si="22"/>
        <v>1896</v>
      </c>
      <c r="I79" s="36">
        <f t="shared" si="22"/>
        <v>1896</v>
      </c>
      <c r="J79" s="36">
        <f t="shared" si="22"/>
        <v>1896</v>
      </c>
      <c r="K79" s="1" t="s">
        <v>47</v>
      </c>
    </row>
    <row r="80" spans="1:11" ht="15">
      <c r="A80" s="7">
        <v>71</v>
      </c>
      <c r="B80" s="10" t="s">
        <v>12</v>
      </c>
      <c r="C80" s="32">
        <f>C91</f>
        <v>10936.6</v>
      </c>
      <c r="D80" s="13">
        <f aca="true" t="shared" si="23" ref="D80:J80">D91</f>
        <v>1500</v>
      </c>
      <c r="E80" s="13">
        <f t="shared" si="23"/>
        <v>847.6</v>
      </c>
      <c r="F80" s="32">
        <f t="shared" si="23"/>
        <v>1005</v>
      </c>
      <c r="G80" s="32">
        <f t="shared" si="23"/>
        <v>1896</v>
      </c>
      <c r="H80" s="32">
        <f t="shared" si="23"/>
        <v>1896</v>
      </c>
      <c r="I80" s="32">
        <f t="shared" si="23"/>
        <v>1896</v>
      </c>
      <c r="J80" s="32">
        <f t="shared" si="23"/>
        <v>1896</v>
      </c>
      <c r="K80" s="1" t="s">
        <v>47</v>
      </c>
    </row>
    <row r="81" spans="1:11" ht="15">
      <c r="A81" s="7">
        <v>72</v>
      </c>
      <c r="B81" s="10" t="s">
        <v>13</v>
      </c>
      <c r="C81" s="32">
        <f>C92</f>
        <v>399.1</v>
      </c>
      <c r="D81" s="13">
        <f aca="true" t="shared" si="24" ref="D81:J82">D92</f>
        <v>162</v>
      </c>
      <c r="E81" s="13">
        <f t="shared" si="24"/>
        <v>237.1</v>
      </c>
      <c r="F81" s="32">
        <f t="shared" si="24"/>
        <v>0</v>
      </c>
      <c r="G81" s="32">
        <f t="shared" si="24"/>
        <v>0</v>
      </c>
      <c r="H81" s="32">
        <f t="shared" si="24"/>
        <v>0</v>
      </c>
      <c r="I81" s="32">
        <f t="shared" si="24"/>
        <v>0</v>
      </c>
      <c r="J81" s="32">
        <f t="shared" si="24"/>
        <v>0</v>
      </c>
      <c r="K81" s="1" t="s">
        <v>47</v>
      </c>
    </row>
    <row r="82" spans="1:11" ht="15">
      <c r="A82" s="7">
        <v>73</v>
      </c>
      <c r="B82" s="10" t="s">
        <v>54</v>
      </c>
      <c r="C82" s="32">
        <f>C93</f>
        <v>0</v>
      </c>
      <c r="D82" s="13">
        <f t="shared" si="24"/>
        <v>0</v>
      </c>
      <c r="E82" s="13">
        <f t="shared" si="24"/>
        <v>0</v>
      </c>
      <c r="F82" s="32">
        <f t="shared" si="24"/>
        <v>0</v>
      </c>
      <c r="G82" s="32">
        <f t="shared" si="24"/>
        <v>0</v>
      </c>
      <c r="H82" s="32">
        <f t="shared" si="24"/>
        <v>0</v>
      </c>
      <c r="I82" s="32">
        <f t="shared" si="24"/>
        <v>0</v>
      </c>
      <c r="J82" s="32">
        <f t="shared" si="24"/>
        <v>0</v>
      </c>
      <c r="K82" s="1" t="s">
        <v>47</v>
      </c>
    </row>
    <row r="83" spans="1:11" ht="15">
      <c r="A83" s="7">
        <v>74</v>
      </c>
      <c r="B83" s="46" t="s">
        <v>18</v>
      </c>
      <c r="C83" s="47"/>
      <c r="D83" s="47"/>
      <c r="E83" s="47"/>
      <c r="F83" s="47"/>
      <c r="G83" s="47"/>
      <c r="H83" s="47"/>
      <c r="I83" s="47"/>
      <c r="J83" s="47"/>
      <c r="K83" s="47"/>
    </row>
    <row r="84" spans="1:11" ht="45">
      <c r="A84" s="7">
        <v>75</v>
      </c>
      <c r="B84" s="16" t="s">
        <v>19</v>
      </c>
      <c r="C84" s="17" t="s">
        <v>45</v>
      </c>
      <c r="D84" s="17" t="s">
        <v>45</v>
      </c>
      <c r="E84" s="17" t="s">
        <v>45</v>
      </c>
      <c r="F84" s="17" t="s">
        <v>45</v>
      </c>
      <c r="G84" s="17" t="s">
        <v>45</v>
      </c>
      <c r="H84" s="17" t="s">
        <v>45</v>
      </c>
      <c r="I84" s="17" t="s">
        <v>45</v>
      </c>
      <c r="J84" s="17" t="s">
        <v>45</v>
      </c>
      <c r="K84" s="1" t="s">
        <v>47</v>
      </c>
    </row>
    <row r="85" spans="1:11" ht="15">
      <c r="A85" s="7">
        <v>76</v>
      </c>
      <c r="B85" s="46" t="s">
        <v>20</v>
      </c>
      <c r="C85" s="47"/>
      <c r="D85" s="47"/>
      <c r="E85" s="47"/>
      <c r="F85" s="47"/>
      <c r="G85" s="47"/>
      <c r="H85" s="47"/>
      <c r="I85" s="47"/>
      <c r="J85" s="47"/>
      <c r="K85" s="47"/>
    </row>
    <row r="86" spans="1:11" ht="63.75" customHeight="1">
      <c r="A86" s="7">
        <v>77</v>
      </c>
      <c r="B86" s="18" t="s">
        <v>21</v>
      </c>
      <c r="C86" s="17" t="s">
        <v>45</v>
      </c>
      <c r="D86" s="17" t="s">
        <v>45</v>
      </c>
      <c r="E86" s="17" t="s">
        <v>45</v>
      </c>
      <c r="F86" s="17" t="s">
        <v>45</v>
      </c>
      <c r="G86" s="17" t="s">
        <v>45</v>
      </c>
      <c r="H86" s="17" t="s">
        <v>45</v>
      </c>
      <c r="I86" s="17" t="s">
        <v>45</v>
      </c>
      <c r="J86" s="17" t="s">
        <v>45</v>
      </c>
      <c r="K86" s="1" t="s">
        <v>47</v>
      </c>
    </row>
    <row r="87" spans="1:11" ht="15">
      <c r="A87" s="7">
        <v>78</v>
      </c>
      <c r="B87" s="46" t="s">
        <v>22</v>
      </c>
      <c r="C87" s="47"/>
      <c r="D87" s="47"/>
      <c r="E87" s="47"/>
      <c r="F87" s="47"/>
      <c r="G87" s="47"/>
      <c r="H87" s="47"/>
      <c r="I87" s="47"/>
      <c r="J87" s="47"/>
      <c r="K87" s="47"/>
    </row>
    <row r="88" spans="1:11" ht="45">
      <c r="A88" s="7">
        <v>79</v>
      </c>
      <c r="B88" s="16" t="s">
        <v>31</v>
      </c>
      <c r="C88" s="17" t="s">
        <v>45</v>
      </c>
      <c r="D88" s="17" t="s">
        <v>45</v>
      </c>
      <c r="E88" s="17" t="s">
        <v>45</v>
      </c>
      <c r="F88" s="17" t="s">
        <v>45</v>
      </c>
      <c r="G88" s="17" t="s">
        <v>45</v>
      </c>
      <c r="H88" s="17" t="s">
        <v>45</v>
      </c>
      <c r="I88" s="17" t="s">
        <v>45</v>
      </c>
      <c r="J88" s="17" t="s">
        <v>45</v>
      </c>
      <c r="K88" s="1" t="s">
        <v>47</v>
      </c>
    </row>
    <row r="89" spans="1:11" ht="15">
      <c r="A89" s="7">
        <v>80</v>
      </c>
      <c r="B89" s="46" t="s">
        <v>23</v>
      </c>
      <c r="C89" s="47"/>
      <c r="D89" s="47"/>
      <c r="E89" s="47"/>
      <c r="F89" s="47"/>
      <c r="G89" s="47"/>
      <c r="H89" s="47"/>
      <c r="I89" s="47"/>
      <c r="J89" s="47"/>
      <c r="K89" s="47"/>
    </row>
    <row r="90" spans="1:11" ht="28.5">
      <c r="A90" s="7">
        <v>81</v>
      </c>
      <c r="B90" s="8" t="s">
        <v>24</v>
      </c>
      <c r="C90" s="30">
        <f>SUM(C91:C93)</f>
        <v>11335.7</v>
      </c>
      <c r="D90" s="9">
        <f>SUM(D91:D93)</f>
        <v>1662</v>
      </c>
      <c r="E90" s="9">
        <f aca="true" t="shared" si="25" ref="E90:J90">SUM(E91:E93)</f>
        <v>1084.7</v>
      </c>
      <c r="F90" s="30">
        <f t="shared" si="25"/>
        <v>1005</v>
      </c>
      <c r="G90" s="30">
        <f t="shared" si="25"/>
        <v>1896</v>
      </c>
      <c r="H90" s="30">
        <f t="shared" si="25"/>
        <v>1896</v>
      </c>
      <c r="I90" s="30">
        <f t="shared" si="25"/>
        <v>1896</v>
      </c>
      <c r="J90" s="30">
        <f t="shared" si="25"/>
        <v>1896</v>
      </c>
      <c r="K90" s="1" t="s">
        <v>47</v>
      </c>
    </row>
    <row r="91" spans="1:11" ht="15">
      <c r="A91" s="7">
        <v>82</v>
      </c>
      <c r="B91" s="10" t="s">
        <v>12</v>
      </c>
      <c r="C91" s="31">
        <f aca="true" t="shared" si="26" ref="C91:J93">C95+C99</f>
        <v>10936.6</v>
      </c>
      <c r="D91" s="11">
        <f t="shared" si="26"/>
        <v>1500</v>
      </c>
      <c r="E91" s="11">
        <f t="shared" si="26"/>
        <v>847.6</v>
      </c>
      <c r="F91" s="31">
        <f t="shared" si="26"/>
        <v>1005</v>
      </c>
      <c r="G91" s="31">
        <f t="shared" si="26"/>
        <v>1896</v>
      </c>
      <c r="H91" s="31">
        <f t="shared" si="26"/>
        <v>1896</v>
      </c>
      <c r="I91" s="31">
        <f t="shared" si="26"/>
        <v>1896</v>
      </c>
      <c r="J91" s="31">
        <f t="shared" si="26"/>
        <v>1896</v>
      </c>
      <c r="K91" s="1" t="s">
        <v>47</v>
      </c>
    </row>
    <row r="92" spans="1:11" ht="15">
      <c r="A92" s="7">
        <v>83</v>
      </c>
      <c r="B92" s="10" t="s">
        <v>13</v>
      </c>
      <c r="C92" s="31">
        <f t="shared" si="26"/>
        <v>399.1</v>
      </c>
      <c r="D92" s="11">
        <f t="shared" si="26"/>
        <v>162</v>
      </c>
      <c r="E92" s="11">
        <f t="shared" si="26"/>
        <v>237.1</v>
      </c>
      <c r="F92" s="31">
        <f t="shared" si="26"/>
        <v>0</v>
      </c>
      <c r="G92" s="31">
        <f t="shared" si="26"/>
        <v>0</v>
      </c>
      <c r="H92" s="31">
        <f t="shared" si="26"/>
        <v>0</v>
      </c>
      <c r="I92" s="31">
        <f t="shared" si="26"/>
        <v>0</v>
      </c>
      <c r="J92" s="31">
        <f t="shared" si="26"/>
        <v>0</v>
      </c>
      <c r="K92" s="1" t="s">
        <v>47</v>
      </c>
    </row>
    <row r="93" spans="1:11" ht="15">
      <c r="A93" s="7">
        <v>84</v>
      </c>
      <c r="B93" s="10" t="s">
        <v>54</v>
      </c>
      <c r="C93" s="31">
        <f t="shared" si="26"/>
        <v>0</v>
      </c>
      <c r="D93" s="11">
        <f t="shared" si="26"/>
        <v>0</v>
      </c>
      <c r="E93" s="11">
        <f t="shared" si="26"/>
        <v>0</v>
      </c>
      <c r="F93" s="31">
        <f t="shared" si="26"/>
        <v>0</v>
      </c>
      <c r="G93" s="31">
        <f t="shared" si="26"/>
        <v>0</v>
      </c>
      <c r="H93" s="31">
        <f t="shared" si="26"/>
        <v>0</v>
      </c>
      <c r="I93" s="31">
        <f t="shared" si="26"/>
        <v>0</v>
      </c>
      <c r="J93" s="31">
        <f t="shared" si="26"/>
        <v>0</v>
      </c>
      <c r="K93" s="1" t="s">
        <v>47</v>
      </c>
    </row>
    <row r="94" spans="1:11" ht="102" customHeight="1">
      <c r="A94" s="7">
        <v>85</v>
      </c>
      <c r="B94" s="24" t="s">
        <v>58</v>
      </c>
      <c r="C94" s="37">
        <f aca="true" t="shared" si="27" ref="C94:C100">SUM(D94:J94)</f>
        <v>1541.76</v>
      </c>
      <c r="D94" s="22">
        <f>SUM(D95:D96)</f>
        <v>232</v>
      </c>
      <c r="E94" s="22">
        <f aca="true" t="shared" si="28" ref="E94:J94">SUM(E95:E96)</f>
        <v>338.7</v>
      </c>
      <c r="F94" s="37">
        <f t="shared" si="28"/>
        <v>147.06</v>
      </c>
      <c r="G94" s="37">
        <f t="shared" si="28"/>
        <v>206</v>
      </c>
      <c r="H94" s="37">
        <f t="shared" si="28"/>
        <v>206</v>
      </c>
      <c r="I94" s="37">
        <f t="shared" si="28"/>
        <v>206</v>
      </c>
      <c r="J94" s="37">
        <f t="shared" si="28"/>
        <v>206</v>
      </c>
      <c r="K94" s="1" t="s">
        <v>73</v>
      </c>
    </row>
    <row r="95" spans="1:11" ht="15">
      <c r="A95" s="7">
        <v>86</v>
      </c>
      <c r="B95" s="10" t="s">
        <v>12</v>
      </c>
      <c r="C95" s="31">
        <f t="shared" si="27"/>
        <v>1142.6599999999999</v>
      </c>
      <c r="D95" s="11">
        <v>70</v>
      </c>
      <c r="E95" s="11">
        <v>101.6</v>
      </c>
      <c r="F95" s="31">
        <v>147.06</v>
      </c>
      <c r="G95" s="31">
        <v>206</v>
      </c>
      <c r="H95" s="31">
        <v>206</v>
      </c>
      <c r="I95" s="31">
        <v>206</v>
      </c>
      <c r="J95" s="31">
        <v>206</v>
      </c>
      <c r="K95" s="1" t="s">
        <v>73</v>
      </c>
    </row>
    <row r="96" spans="1:11" ht="15">
      <c r="A96" s="7">
        <v>87</v>
      </c>
      <c r="B96" s="10" t="s">
        <v>13</v>
      </c>
      <c r="C96" s="31">
        <f t="shared" si="27"/>
        <v>399.1</v>
      </c>
      <c r="D96" s="11">
        <v>162</v>
      </c>
      <c r="E96" s="23">
        <v>237.1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1" t="s">
        <v>73</v>
      </c>
    </row>
    <row r="97" spans="1:11" ht="15">
      <c r="A97" s="7">
        <v>88</v>
      </c>
      <c r="B97" s="10" t="s">
        <v>54</v>
      </c>
      <c r="C97" s="31">
        <f>SUM(D97:J97)</f>
        <v>0</v>
      </c>
      <c r="D97" s="11">
        <v>0</v>
      </c>
      <c r="E97" s="1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1" t="s">
        <v>47</v>
      </c>
    </row>
    <row r="98" spans="1:11" ht="121.5" customHeight="1">
      <c r="A98" s="7">
        <v>89</v>
      </c>
      <c r="B98" s="24" t="s">
        <v>59</v>
      </c>
      <c r="C98" s="37">
        <f t="shared" si="27"/>
        <v>9793.94</v>
      </c>
      <c r="D98" s="22">
        <f aca="true" t="shared" si="29" ref="D98:J98">SUM(D99:D100)</f>
        <v>1430</v>
      </c>
      <c r="E98" s="22">
        <f t="shared" si="29"/>
        <v>746</v>
      </c>
      <c r="F98" s="37">
        <f t="shared" si="29"/>
        <v>857.94</v>
      </c>
      <c r="G98" s="37">
        <f t="shared" si="29"/>
        <v>1690</v>
      </c>
      <c r="H98" s="37">
        <f t="shared" si="29"/>
        <v>1690</v>
      </c>
      <c r="I98" s="37">
        <f t="shared" si="29"/>
        <v>1690</v>
      </c>
      <c r="J98" s="37">
        <f t="shared" si="29"/>
        <v>1690</v>
      </c>
      <c r="K98" s="1">
        <v>33</v>
      </c>
    </row>
    <row r="99" spans="1:11" ht="15">
      <c r="A99" s="7">
        <v>90</v>
      </c>
      <c r="B99" s="10" t="s">
        <v>12</v>
      </c>
      <c r="C99" s="31">
        <f t="shared" si="27"/>
        <v>9793.94</v>
      </c>
      <c r="D99" s="11">
        <v>1430</v>
      </c>
      <c r="E99" s="11">
        <v>746</v>
      </c>
      <c r="F99" s="31">
        <v>857.94</v>
      </c>
      <c r="G99" s="31">
        <v>1690</v>
      </c>
      <c r="H99" s="31">
        <v>1690</v>
      </c>
      <c r="I99" s="31">
        <v>1690</v>
      </c>
      <c r="J99" s="31">
        <v>1690</v>
      </c>
      <c r="K99" s="1">
        <v>33</v>
      </c>
    </row>
    <row r="100" spans="1:11" ht="15">
      <c r="A100" s="7">
        <v>91</v>
      </c>
      <c r="B100" s="10" t="s">
        <v>13</v>
      </c>
      <c r="C100" s="31">
        <f t="shared" si="27"/>
        <v>0</v>
      </c>
      <c r="D100" s="11">
        <v>0</v>
      </c>
      <c r="E100" s="1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1" t="s">
        <v>47</v>
      </c>
    </row>
    <row r="101" spans="1:11" ht="15">
      <c r="A101" s="7">
        <v>92</v>
      </c>
      <c r="B101" s="10" t="s">
        <v>54</v>
      </c>
      <c r="C101" s="31">
        <f>SUM(D101:J101)</f>
        <v>0</v>
      </c>
      <c r="D101" s="11">
        <v>0</v>
      </c>
      <c r="E101" s="1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1" t="s">
        <v>47</v>
      </c>
    </row>
    <row r="102" spans="1:11" ht="15">
      <c r="A102" s="7">
        <v>93</v>
      </c>
      <c r="B102" s="44" t="s">
        <v>29</v>
      </c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30.75" customHeight="1">
      <c r="A103" s="7">
        <v>94</v>
      </c>
      <c r="B103" s="8" t="s">
        <v>30</v>
      </c>
      <c r="C103" s="36">
        <f>C115</f>
        <v>49578.707330000005</v>
      </c>
      <c r="D103" s="21">
        <f aca="true" t="shared" si="30" ref="D103:J103">D115</f>
        <v>6431.7</v>
      </c>
      <c r="E103" s="21">
        <f t="shared" si="30"/>
        <v>6852.3</v>
      </c>
      <c r="F103" s="36">
        <f t="shared" si="30"/>
        <v>7111.307330000001</v>
      </c>
      <c r="G103" s="36">
        <f t="shared" si="30"/>
        <v>7311.9</v>
      </c>
      <c r="H103" s="36">
        <f t="shared" si="30"/>
        <v>7279.799999999999</v>
      </c>
      <c r="I103" s="36">
        <f t="shared" si="30"/>
        <v>7279.799999999999</v>
      </c>
      <c r="J103" s="36">
        <f t="shared" si="30"/>
        <v>7311.9</v>
      </c>
      <c r="K103" s="1" t="s">
        <v>47</v>
      </c>
    </row>
    <row r="104" spans="1:11" ht="15">
      <c r="A104" s="7">
        <v>95</v>
      </c>
      <c r="B104" s="10" t="s">
        <v>12</v>
      </c>
      <c r="C104" s="32">
        <f>C115</f>
        <v>49578.707330000005</v>
      </c>
      <c r="D104" s="13">
        <f aca="true" t="shared" si="31" ref="D104:J104">D115</f>
        <v>6431.7</v>
      </c>
      <c r="E104" s="13">
        <f t="shared" si="31"/>
        <v>6852.3</v>
      </c>
      <c r="F104" s="32">
        <f t="shared" si="31"/>
        <v>7111.307330000001</v>
      </c>
      <c r="G104" s="32">
        <f t="shared" si="31"/>
        <v>7311.9</v>
      </c>
      <c r="H104" s="32">
        <f t="shared" si="31"/>
        <v>7279.799999999999</v>
      </c>
      <c r="I104" s="32">
        <f t="shared" si="31"/>
        <v>7279.799999999999</v>
      </c>
      <c r="J104" s="32">
        <f t="shared" si="31"/>
        <v>7311.9</v>
      </c>
      <c r="K104" s="1" t="s">
        <v>47</v>
      </c>
    </row>
    <row r="105" spans="1:11" ht="15">
      <c r="A105" s="7">
        <v>96</v>
      </c>
      <c r="B105" s="10" t="s">
        <v>13</v>
      </c>
      <c r="C105" s="32">
        <f>C116</f>
        <v>0</v>
      </c>
      <c r="D105" s="13">
        <f aca="true" t="shared" si="32" ref="D105:J106">D116</f>
        <v>0</v>
      </c>
      <c r="E105" s="13">
        <f t="shared" si="32"/>
        <v>0</v>
      </c>
      <c r="F105" s="32">
        <f t="shared" si="32"/>
        <v>0</v>
      </c>
      <c r="G105" s="32">
        <f t="shared" si="32"/>
        <v>0</v>
      </c>
      <c r="H105" s="32">
        <f t="shared" si="32"/>
        <v>0</v>
      </c>
      <c r="I105" s="32">
        <f t="shared" si="32"/>
        <v>0</v>
      </c>
      <c r="J105" s="32">
        <f t="shared" si="32"/>
        <v>0</v>
      </c>
      <c r="K105" s="1" t="s">
        <v>47</v>
      </c>
    </row>
    <row r="106" spans="1:11" ht="15">
      <c r="A106" s="7">
        <v>97</v>
      </c>
      <c r="B106" s="10" t="s">
        <v>54</v>
      </c>
      <c r="C106" s="32">
        <f>C117</f>
        <v>0</v>
      </c>
      <c r="D106" s="13">
        <f t="shared" si="32"/>
        <v>0</v>
      </c>
      <c r="E106" s="13">
        <f t="shared" si="32"/>
        <v>0</v>
      </c>
      <c r="F106" s="32">
        <f t="shared" si="32"/>
        <v>0</v>
      </c>
      <c r="G106" s="32">
        <f t="shared" si="32"/>
        <v>0</v>
      </c>
      <c r="H106" s="32">
        <f t="shared" si="32"/>
        <v>0</v>
      </c>
      <c r="I106" s="32">
        <f t="shared" si="32"/>
        <v>0</v>
      </c>
      <c r="J106" s="32">
        <f t="shared" si="32"/>
        <v>0</v>
      </c>
      <c r="K106" s="1" t="s">
        <v>47</v>
      </c>
    </row>
    <row r="107" spans="1:11" ht="15">
      <c r="A107" s="7">
        <v>98</v>
      </c>
      <c r="B107" s="46" t="s">
        <v>18</v>
      </c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1:11" ht="45">
      <c r="A108" s="7">
        <v>99</v>
      </c>
      <c r="B108" s="16" t="s">
        <v>19</v>
      </c>
      <c r="C108" s="17" t="s">
        <v>45</v>
      </c>
      <c r="D108" s="17" t="s">
        <v>45</v>
      </c>
      <c r="E108" s="17" t="s">
        <v>45</v>
      </c>
      <c r="F108" s="17" t="s">
        <v>45</v>
      </c>
      <c r="G108" s="17" t="s">
        <v>45</v>
      </c>
      <c r="H108" s="17" t="s">
        <v>45</v>
      </c>
      <c r="I108" s="17" t="s">
        <v>45</v>
      </c>
      <c r="J108" s="17" t="s">
        <v>45</v>
      </c>
      <c r="K108" s="1" t="s">
        <v>47</v>
      </c>
    </row>
    <row r="109" spans="1:11" ht="15">
      <c r="A109" s="7">
        <v>100</v>
      </c>
      <c r="B109" s="46" t="s">
        <v>20</v>
      </c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1:11" ht="62.25" customHeight="1">
      <c r="A110" s="7">
        <v>101</v>
      </c>
      <c r="B110" s="18" t="s">
        <v>21</v>
      </c>
      <c r="C110" s="17" t="s">
        <v>45</v>
      </c>
      <c r="D110" s="17" t="s">
        <v>45</v>
      </c>
      <c r="E110" s="17" t="s">
        <v>45</v>
      </c>
      <c r="F110" s="17" t="s">
        <v>45</v>
      </c>
      <c r="G110" s="17" t="s">
        <v>45</v>
      </c>
      <c r="H110" s="17" t="s">
        <v>45</v>
      </c>
      <c r="I110" s="17" t="s">
        <v>45</v>
      </c>
      <c r="J110" s="17" t="s">
        <v>45</v>
      </c>
      <c r="K110" s="1" t="s">
        <v>47</v>
      </c>
    </row>
    <row r="111" spans="1:11" ht="15">
      <c r="A111" s="7">
        <v>102</v>
      </c>
      <c r="B111" s="46" t="s">
        <v>22</v>
      </c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1:11" ht="45">
      <c r="A112" s="7">
        <v>103</v>
      </c>
      <c r="B112" s="16" t="s">
        <v>31</v>
      </c>
      <c r="C112" s="17" t="s">
        <v>45</v>
      </c>
      <c r="D112" s="17" t="s">
        <v>45</v>
      </c>
      <c r="E112" s="17" t="s">
        <v>45</v>
      </c>
      <c r="F112" s="17" t="s">
        <v>45</v>
      </c>
      <c r="G112" s="17" t="s">
        <v>45</v>
      </c>
      <c r="H112" s="17" t="s">
        <v>45</v>
      </c>
      <c r="I112" s="17" t="s">
        <v>45</v>
      </c>
      <c r="J112" s="17" t="s">
        <v>45</v>
      </c>
      <c r="K112" s="1" t="s">
        <v>47</v>
      </c>
    </row>
    <row r="113" spans="1:11" ht="15">
      <c r="A113" s="7">
        <v>104</v>
      </c>
      <c r="B113" s="46" t="s">
        <v>23</v>
      </c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1:11" ht="28.5">
      <c r="A114" s="7">
        <v>105</v>
      </c>
      <c r="B114" s="8" t="s">
        <v>24</v>
      </c>
      <c r="C114" s="30">
        <f>SUM(C115:C117)</f>
        <v>49578.707330000005</v>
      </c>
      <c r="D114" s="9">
        <f>SUM(D115:D117)</f>
        <v>6431.7</v>
      </c>
      <c r="E114" s="9">
        <f aca="true" t="shared" si="33" ref="E114:J114">SUM(E115:E117)</f>
        <v>6852.3</v>
      </c>
      <c r="F114" s="30">
        <f t="shared" si="33"/>
        <v>7111.307330000001</v>
      </c>
      <c r="G114" s="30">
        <f t="shared" si="33"/>
        <v>7311.9</v>
      </c>
      <c r="H114" s="30">
        <f t="shared" si="33"/>
        <v>7279.799999999999</v>
      </c>
      <c r="I114" s="30">
        <f t="shared" si="33"/>
        <v>7279.799999999999</v>
      </c>
      <c r="J114" s="30">
        <f t="shared" si="33"/>
        <v>7311.9</v>
      </c>
      <c r="K114" s="1" t="s">
        <v>47</v>
      </c>
    </row>
    <row r="115" spans="1:11" ht="15">
      <c r="A115" s="7">
        <v>106</v>
      </c>
      <c r="B115" s="10" t="s">
        <v>12</v>
      </c>
      <c r="C115" s="31">
        <f>C119+C128</f>
        <v>49578.707330000005</v>
      </c>
      <c r="D115" s="11">
        <f aca="true" t="shared" si="34" ref="D115:J115">D119+D128</f>
        <v>6431.7</v>
      </c>
      <c r="E115" s="11">
        <f t="shared" si="34"/>
        <v>6852.3</v>
      </c>
      <c r="F115" s="31">
        <f>F119+F128</f>
        <v>7111.307330000001</v>
      </c>
      <c r="G115" s="31">
        <f t="shared" si="34"/>
        <v>7311.9</v>
      </c>
      <c r="H115" s="31">
        <f t="shared" si="34"/>
        <v>7279.799999999999</v>
      </c>
      <c r="I115" s="31">
        <f t="shared" si="34"/>
        <v>7279.799999999999</v>
      </c>
      <c r="J115" s="31">
        <f t="shared" si="34"/>
        <v>7311.9</v>
      </c>
      <c r="K115" s="1" t="s">
        <v>47</v>
      </c>
    </row>
    <row r="116" spans="1:11" ht="15">
      <c r="A116" s="7">
        <v>107</v>
      </c>
      <c r="B116" s="10" t="s">
        <v>13</v>
      </c>
      <c r="C116" s="31">
        <f>C120+C129</f>
        <v>0</v>
      </c>
      <c r="D116" s="11">
        <f aca="true" t="shared" si="35" ref="D116:J117">D120+D129</f>
        <v>0</v>
      </c>
      <c r="E116" s="11">
        <f t="shared" si="35"/>
        <v>0</v>
      </c>
      <c r="F116" s="31">
        <f t="shared" si="35"/>
        <v>0</v>
      </c>
      <c r="G116" s="31">
        <f t="shared" si="35"/>
        <v>0</v>
      </c>
      <c r="H116" s="31">
        <f t="shared" si="35"/>
        <v>0</v>
      </c>
      <c r="I116" s="31">
        <f t="shared" si="35"/>
        <v>0</v>
      </c>
      <c r="J116" s="31">
        <f t="shared" si="35"/>
        <v>0</v>
      </c>
      <c r="K116" s="1" t="s">
        <v>47</v>
      </c>
    </row>
    <row r="117" spans="1:11" ht="15">
      <c r="A117" s="7">
        <v>108</v>
      </c>
      <c r="B117" s="10" t="s">
        <v>54</v>
      </c>
      <c r="C117" s="31">
        <f>C121+C130</f>
        <v>0</v>
      </c>
      <c r="D117" s="11">
        <f t="shared" si="35"/>
        <v>0</v>
      </c>
      <c r="E117" s="11">
        <f t="shared" si="35"/>
        <v>0</v>
      </c>
      <c r="F117" s="31">
        <f t="shared" si="35"/>
        <v>0</v>
      </c>
      <c r="G117" s="31">
        <f t="shared" si="35"/>
        <v>0</v>
      </c>
      <c r="H117" s="31">
        <f t="shared" si="35"/>
        <v>0</v>
      </c>
      <c r="I117" s="31">
        <f t="shared" si="35"/>
        <v>0</v>
      </c>
      <c r="J117" s="31">
        <f t="shared" si="35"/>
        <v>0</v>
      </c>
      <c r="K117" s="1" t="s">
        <v>47</v>
      </c>
    </row>
    <row r="118" spans="1:11" ht="60">
      <c r="A118" s="7">
        <v>109</v>
      </c>
      <c r="B118" s="18" t="s">
        <v>60</v>
      </c>
      <c r="C118" s="37">
        <f>SUM(C119:C120)</f>
        <v>1533.3042999999998</v>
      </c>
      <c r="D118" s="22">
        <f>SUM(D119:D120)</f>
        <v>301.5</v>
      </c>
      <c r="E118" s="22">
        <f aca="true" t="shared" si="36" ref="E118:J118">SUM(E119:E120)</f>
        <v>297.8</v>
      </c>
      <c r="F118" s="37">
        <f t="shared" si="36"/>
        <v>158.2043</v>
      </c>
      <c r="G118" s="37">
        <f t="shared" si="36"/>
        <v>210</v>
      </c>
      <c r="H118" s="37">
        <f t="shared" si="36"/>
        <v>177.9</v>
      </c>
      <c r="I118" s="37">
        <f t="shared" si="36"/>
        <v>177.9</v>
      </c>
      <c r="J118" s="37">
        <f t="shared" si="36"/>
        <v>210</v>
      </c>
      <c r="K118" s="1" t="s">
        <v>74</v>
      </c>
    </row>
    <row r="119" spans="1:11" ht="15">
      <c r="A119" s="7">
        <v>110</v>
      </c>
      <c r="B119" s="10" t="s">
        <v>12</v>
      </c>
      <c r="C119" s="31">
        <f>SUM(C122:C126)</f>
        <v>1533.3042999999998</v>
      </c>
      <c r="D119" s="11">
        <f>SUM(D122:D126)</f>
        <v>301.5</v>
      </c>
      <c r="E119" s="11">
        <f aca="true" t="shared" si="37" ref="E119:J119">SUM(E122:E126)</f>
        <v>297.8</v>
      </c>
      <c r="F119" s="31">
        <f>SUM(F122:F126)</f>
        <v>158.2043</v>
      </c>
      <c r="G119" s="31">
        <f t="shared" si="37"/>
        <v>210</v>
      </c>
      <c r="H119" s="31">
        <f t="shared" si="37"/>
        <v>177.9</v>
      </c>
      <c r="I119" s="31">
        <f t="shared" si="37"/>
        <v>177.9</v>
      </c>
      <c r="J119" s="31">
        <f t="shared" si="37"/>
        <v>210</v>
      </c>
      <c r="K119" s="1" t="s">
        <v>74</v>
      </c>
    </row>
    <row r="120" spans="1:11" ht="15">
      <c r="A120" s="7">
        <v>111</v>
      </c>
      <c r="B120" s="10" t="s">
        <v>13</v>
      </c>
      <c r="C120" s="31">
        <v>0</v>
      </c>
      <c r="D120" s="11">
        <v>0</v>
      </c>
      <c r="E120" s="1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1" t="s">
        <v>47</v>
      </c>
    </row>
    <row r="121" spans="1:11" ht="15">
      <c r="A121" s="7">
        <v>112</v>
      </c>
      <c r="B121" s="10" t="s">
        <v>54</v>
      </c>
      <c r="C121" s="31">
        <v>0</v>
      </c>
      <c r="D121" s="11">
        <v>0</v>
      </c>
      <c r="E121" s="1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1" t="s">
        <v>47</v>
      </c>
    </row>
    <row r="122" spans="1:11" ht="30">
      <c r="A122" s="7">
        <v>113</v>
      </c>
      <c r="B122" s="42" t="s">
        <v>32</v>
      </c>
      <c r="C122" s="39">
        <f>SUM(D122:J122)</f>
        <v>452.9469999999999</v>
      </c>
      <c r="D122" s="26">
        <v>124.8</v>
      </c>
      <c r="E122" s="26">
        <v>204</v>
      </c>
      <c r="F122" s="39">
        <v>78.547</v>
      </c>
      <c r="G122" s="39">
        <v>11.4</v>
      </c>
      <c r="H122" s="39">
        <v>11.4</v>
      </c>
      <c r="I122" s="39">
        <v>11.4</v>
      </c>
      <c r="J122" s="39">
        <v>11.4</v>
      </c>
      <c r="K122" s="1" t="s">
        <v>74</v>
      </c>
    </row>
    <row r="123" spans="1:11" ht="30">
      <c r="A123" s="7">
        <v>114</v>
      </c>
      <c r="B123" s="43" t="s">
        <v>33</v>
      </c>
      <c r="C123" s="39">
        <f>SUM(D123:J123)</f>
        <v>141</v>
      </c>
      <c r="D123" s="26">
        <v>18</v>
      </c>
      <c r="E123" s="26">
        <v>19</v>
      </c>
      <c r="F123" s="40">
        <v>20</v>
      </c>
      <c r="G123" s="39">
        <v>21</v>
      </c>
      <c r="H123" s="39">
        <v>21</v>
      </c>
      <c r="I123" s="39">
        <v>21</v>
      </c>
      <c r="J123" s="39">
        <v>21</v>
      </c>
      <c r="K123" s="1" t="s">
        <v>74</v>
      </c>
    </row>
    <row r="124" spans="1:11" ht="15">
      <c r="A124" s="7">
        <v>115</v>
      </c>
      <c r="B124" s="43" t="s">
        <v>34</v>
      </c>
      <c r="C124" s="39">
        <f>SUM(D124:J124)</f>
        <v>560.8</v>
      </c>
      <c r="D124" s="26">
        <v>27</v>
      </c>
      <c r="E124" s="26">
        <v>25.8</v>
      </c>
      <c r="F124" s="40">
        <v>58</v>
      </c>
      <c r="G124" s="39">
        <v>112.5</v>
      </c>
      <c r="H124" s="39">
        <v>112.5</v>
      </c>
      <c r="I124" s="39">
        <v>112.5</v>
      </c>
      <c r="J124" s="39">
        <v>112.5</v>
      </c>
      <c r="K124" s="1" t="s">
        <v>74</v>
      </c>
    </row>
    <row r="125" spans="1:11" ht="15">
      <c r="A125" s="7">
        <v>116</v>
      </c>
      <c r="B125" s="43" t="s">
        <v>35</v>
      </c>
      <c r="C125" s="39">
        <f>SUM(D125:J125)</f>
        <v>282.2573</v>
      </c>
      <c r="D125" s="26">
        <v>99.6</v>
      </c>
      <c r="E125" s="26">
        <v>49</v>
      </c>
      <c r="F125" s="40">
        <v>1.6573</v>
      </c>
      <c r="G125" s="39">
        <v>33</v>
      </c>
      <c r="H125" s="39">
        <v>33</v>
      </c>
      <c r="I125" s="39">
        <v>33</v>
      </c>
      <c r="J125" s="39">
        <v>33</v>
      </c>
      <c r="K125" s="1" t="s">
        <v>74</v>
      </c>
    </row>
    <row r="126" spans="1:11" ht="30">
      <c r="A126" s="7">
        <v>117</v>
      </c>
      <c r="B126" s="43" t="s">
        <v>36</v>
      </c>
      <c r="C126" s="39">
        <f>SUM(D126:J126)</f>
        <v>96.30000000000001</v>
      </c>
      <c r="D126" s="26">
        <v>32.1</v>
      </c>
      <c r="E126" s="26">
        <v>0</v>
      </c>
      <c r="F126" s="40">
        <v>0</v>
      </c>
      <c r="G126" s="39">
        <v>32.1</v>
      </c>
      <c r="H126" s="39">
        <v>0</v>
      </c>
      <c r="I126" s="39">
        <v>0</v>
      </c>
      <c r="J126" s="39">
        <v>32.1</v>
      </c>
      <c r="K126" s="1" t="s">
        <v>74</v>
      </c>
    </row>
    <row r="127" spans="1:11" ht="194.25" customHeight="1">
      <c r="A127" s="7">
        <v>118</v>
      </c>
      <c r="B127" s="18" t="s">
        <v>61</v>
      </c>
      <c r="C127" s="37">
        <f>SUM(C128:C129)</f>
        <v>48045.40303</v>
      </c>
      <c r="D127" s="22">
        <f aca="true" t="shared" si="38" ref="D127:J127">SUM(D128:D129)</f>
        <v>6130.2</v>
      </c>
      <c r="E127" s="22">
        <f t="shared" si="38"/>
        <v>6554.5</v>
      </c>
      <c r="F127" s="41">
        <f t="shared" si="38"/>
        <v>6953.10303</v>
      </c>
      <c r="G127" s="37">
        <f t="shared" si="38"/>
        <v>7101.9</v>
      </c>
      <c r="H127" s="37">
        <f t="shared" si="38"/>
        <v>7101.9</v>
      </c>
      <c r="I127" s="37">
        <f t="shared" si="38"/>
        <v>7101.9</v>
      </c>
      <c r="J127" s="37">
        <f t="shared" si="38"/>
        <v>7101.9</v>
      </c>
      <c r="K127" s="1">
        <v>41</v>
      </c>
    </row>
    <row r="128" spans="1:11" ht="15">
      <c r="A128" s="7">
        <v>119</v>
      </c>
      <c r="B128" s="10" t="s">
        <v>12</v>
      </c>
      <c r="C128" s="31">
        <f>SUM(C131:C135)</f>
        <v>48045.40303</v>
      </c>
      <c r="D128" s="11">
        <f aca="true" t="shared" si="39" ref="D128:J128">SUM(D131:D135)</f>
        <v>6130.2</v>
      </c>
      <c r="E128" s="11">
        <f t="shared" si="39"/>
        <v>6554.5</v>
      </c>
      <c r="F128" s="38">
        <f>SUM(F131:F135)</f>
        <v>6953.10303</v>
      </c>
      <c r="G128" s="31">
        <f t="shared" si="39"/>
        <v>7101.9</v>
      </c>
      <c r="H128" s="31">
        <f t="shared" si="39"/>
        <v>7101.9</v>
      </c>
      <c r="I128" s="31">
        <f t="shared" si="39"/>
        <v>7101.9</v>
      </c>
      <c r="J128" s="31">
        <f t="shared" si="39"/>
        <v>7101.9</v>
      </c>
      <c r="K128" s="1">
        <v>41</v>
      </c>
    </row>
    <row r="129" spans="1:11" ht="15">
      <c r="A129" s="7">
        <v>120</v>
      </c>
      <c r="B129" s="10" t="s">
        <v>13</v>
      </c>
      <c r="C129" s="31">
        <v>0</v>
      </c>
      <c r="D129" s="11">
        <v>0</v>
      </c>
      <c r="E129" s="11">
        <v>0</v>
      </c>
      <c r="F129" s="38">
        <v>0</v>
      </c>
      <c r="G129" s="31">
        <v>0</v>
      </c>
      <c r="H129" s="31">
        <v>0</v>
      </c>
      <c r="I129" s="31">
        <v>0</v>
      </c>
      <c r="J129" s="31">
        <v>0</v>
      </c>
      <c r="K129" s="1" t="s">
        <v>47</v>
      </c>
    </row>
    <row r="130" spans="1:11" ht="15">
      <c r="A130" s="7">
        <v>121</v>
      </c>
      <c r="B130" s="10" t="s">
        <v>54</v>
      </c>
      <c r="C130" s="31">
        <v>0</v>
      </c>
      <c r="D130" s="11">
        <v>0</v>
      </c>
      <c r="E130" s="11">
        <v>0</v>
      </c>
      <c r="F130" s="38">
        <v>0</v>
      </c>
      <c r="G130" s="31">
        <v>0</v>
      </c>
      <c r="H130" s="31">
        <v>0</v>
      </c>
      <c r="I130" s="31">
        <v>0</v>
      </c>
      <c r="J130" s="31">
        <v>0</v>
      </c>
      <c r="K130" s="1" t="s">
        <v>47</v>
      </c>
    </row>
    <row r="131" spans="1:11" ht="30">
      <c r="A131" s="7">
        <v>122</v>
      </c>
      <c r="B131" s="43" t="s">
        <v>32</v>
      </c>
      <c r="C131" s="39">
        <f>SUM(D131:J131)</f>
        <v>33967.80303</v>
      </c>
      <c r="D131" s="26">
        <v>4367.5</v>
      </c>
      <c r="E131" s="26">
        <v>4830.7</v>
      </c>
      <c r="F131" s="40">
        <v>4966.80303</v>
      </c>
      <c r="G131" s="39">
        <v>4950.7</v>
      </c>
      <c r="H131" s="39">
        <v>4950.7</v>
      </c>
      <c r="I131" s="39">
        <v>4950.7</v>
      </c>
      <c r="J131" s="39">
        <v>4950.7</v>
      </c>
      <c r="K131" s="1">
        <v>41</v>
      </c>
    </row>
    <row r="132" spans="1:11" ht="30">
      <c r="A132" s="7">
        <v>123</v>
      </c>
      <c r="B132" s="43" t="s">
        <v>33</v>
      </c>
      <c r="C132" s="40">
        <f>SUM(D132:J132)</f>
        <v>6010.499999999999</v>
      </c>
      <c r="D132" s="28">
        <v>779.7</v>
      </c>
      <c r="E132" s="28">
        <v>766.5</v>
      </c>
      <c r="F132" s="40">
        <v>856.7</v>
      </c>
      <c r="G132" s="39">
        <v>901.9</v>
      </c>
      <c r="H132" s="39">
        <v>901.9</v>
      </c>
      <c r="I132" s="39">
        <v>901.9</v>
      </c>
      <c r="J132" s="39">
        <v>901.9</v>
      </c>
      <c r="K132" s="1">
        <v>41</v>
      </c>
    </row>
    <row r="133" spans="1:11" ht="15">
      <c r="A133" s="7">
        <v>124</v>
      </c>
      <c r="B133" s="43" t="s">
        <v>35</v>
      </c>
      <c r="C133" s="40">
        <f>SUM(D133:J133)</f>
        <v>2670.1000000000004</v>
      </c>
      <c r="D133" s="28">
        <v>400</v>
      </c>
      <c r="E133" s="28">
        <v>374.3</v>
      </c>
      <c r="F133" s="40">
        <v>398.6</v>
      </c>
      <c r="G133" s="39">
        <v>374.3</v>
      </c>
      <c r="H133" s="39">
        <v>374.3</v>
      </c>
      <c r="I133" s="39">
        <v>374.3</v>
      </c>
      <c r="J133" s="39">
        <v>374.3</v>
      </c>
      <c r="K133" s="1">
        <v>41</v>
      </c>
    </row>
    <row r="134" spans="1:11" ht="30">
      <c r="A134" s="7">
        <v>125</v>
      </c>
      <c r="B134" s="43" t="s">
        <v>37</v>
      </c>
      <c r="C134" s="40">
        <f>SUM(D134:J134)</f>
        <v>4081</v>
      </c>
      <c r="D134" s="28">
        <v>583</v>
      </c>
      <c r="E134" s="28">
        <v>583</v>
      </c>
      <c r="F134" s="40">
        <v>583</v>
      </c>
      <c r="G134" s="39">
        <v>583</v>
      </c>
      <c r="H134" s="39">
        <v>583</v>
      </c>
      <c r="I134" s="39">
        <v>583</v>
      </c>
      <c r="J134" s="39">
        <v>583</v>
      </c>
      <c r="K134" s="1">
        <v>41</v>
      </c>
    </row>
    <row r="135" spans="1:11" ht="15">
      <c r="A135" s="7">
        <v>126</v>
      </c>
      <c r="B135" s="43" t="s">
        <v>34</v>
      </c>
      <c r="C135" s="40">
        <f>SUM(D135:J135)</f>
        <v>1316</v>
      </c>
      <c r="D135" s="28">
        <v>0</v>
      </c>
      <c r="E135" s="28">
        <v>0</v>
      </c>
      <c r="F135" s="40">
        <v>148</v>
      </c>
      <c r="G135" s="39">
        <v>292</v>
      </c>
      <c r="H135" s="39">
        <v>292</v>
      </c>
      <c r="I135" s="39">
        <v>292</v>
      </c>
      <c r="J135" s="39">
        <v>292</v>
      </c>
      <c r="K135" s="1">
        <v>41</v>
      </c>
    </row>
    <row r="136" spans="1:11" ht="34.5" customHeight="1">
      <c r="A136" s="7">
        <v>127</v>
      </c>
      <c r="B136" s="44" t="s">
        <v>38</v>
      </c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ht="30" customHeight="1">
      <c r="A137" s="7">
        <v>128</v>
      </c>
      <c r="B137" s="8" t="s">
        <v>39</v>
      </c>
      <c r="C137" s="36">
        <f>C148</f>
        <v>414846.72808000003</v>
      </c>
      <c r="D137" s="21">
        <f aca="true" t="shared" si="40" ref="D137:J137">D148</f>
        <v>61806.799999999996</v>
      </c>
      <c r="E137" s="21">
        <f t="shared" si="40"/>
        <v>58964.799999999996</v>
      </c>
      <c r="F137" s="36">
        <f t="shared" si="40"/>
        <v>58230.428080000005</v>
      </c>
      <c r="G137" s="36">
        <f t="shared" si="40"/>
        <v>58954.2</v>
      </c>
      <c r="H137" s="36">
        <f t="shared" si="40"/>
        <v>58954.2</v>
      </c>
      <c r="I137" s="36">
        <f t="shared" si="40"/>
        <v>58982.1</v>
      </c>
      <c r="J137" s="36">
        <f t="shared" si="40"/>
        <v>58954.2</v>
      </c>
      <c r="K137" s="1" t="s">
        <v>47</v>
      </c>
    </row>
    <row r="138" spans="1:11" ht="15">
      <c r="A138" s="7">
        <v>129</v>
      </c>
      <c r="B138" s="10" t="s">
        <v>12</v>
      </c>
      <c r="C138" s="32">
        <f>C149</f>
        <v>413477.52808</v>
      </c>
      <c r="D138" s="13">
        <f aca="true" t="shared" si="41" ref="D138:J138">D149</f>
        <v>61506.2</v>
      </c>
      <c r="E138" s="13">
        <f t="shared" si="41"/>
        <v>58644.799999999996</v>
      </c>
      <c r="F138" s="32">
        <f t="shared" si="41"/>
        <v>57509.72808</v>
      </c>
      <c r="G138" s="32">
        <f t="shared" si="41"/>
        <v>58954.2</v>
      </c>
      <c r="H138" s="32">
        <f t="shared" si="41"/>
        <v>58954.2</v>
      </c>
      <c r="I138" s="32">
        <f t="shared" si="41"/>
        <v>58954.2</v>
      </c>
      <c r="J138" s="32">
        <f t="shared" si="41"/>
        <v>58954.2</v>
      </c>
      <c r="K138" s="1" t="s">
        <v>47</v>
      </c>
    </row>
    <row r="139" spans="1:11" ht="15">
      <c r="A139" s="7">
        <v>130</v>
      </c>
      <c r="B139" s="10" t="s">
        <v>13</v>
      </c>
      <c r="C139" s="32">
        <f>C150</f>
        <v>963</v>
      </c>
      <c r="D139" s="13">
        <f aca="true" t="shared" si="42" ref="D139:J140">D150</f>
        <v>300.6</v>
      </c>
      <c r="E139" s="13">
        <f t="shared" si="42"/>
        <v>320</v>
      </c>
      <c r="F139" s="32">
        <f t="shared" si="42"/>
        <v>342.4</v>
      </c>
      <c r="G139" s="32">
        <f t="shared" si="42"/>
        <v>0</v>
      </c>
      <c r="H139" s="32">
        <f t="shared" si="42"/>
        <v>0</v>
      </c>
      <c r="I139" s="32">
        <f t="shared" si="42"/>
        <v>0</v>
      </c>
      <c r="J139" s="32">
        <f t="shared" si="42"/>
        <v>0</v>
      </c>
      <c r="K139" s="1" t="s">
        <v>47</v>
      </c>
    </row>
    <row r="140" spans="1:11" ht="15">
      <c r="A140" s="7">
        <v>131</v>
      </c>
      <c r="B140" s="10" t="s">
        <v>54</v>
      </c>
      <c r="C140" s="32">
        <f>C151</f>
        <v>406.2</v>
      </c>
      <c r="D140" s="13">
        <f t="shared" si="42"/>
        <v>0</v>
      </c>
      <c r="E140" s="13">
        <f t="shared" si="42"/>
        <v>0</v>
      </c>
      <c r="F140" s="32">
        <f t="shared" si="42"/>
        <v>378.3</v>
      </c>
      <c r="G140" s="32">
        <f t="shared" si="42"/>
        <v>0</v>
      </c>
      <c r="H140" s="32">
        <f t="shared" si="42"/>
        <v>0</v>
      </c>
      <c r="I140" s="32">
        <f t="shared" si="42"/>
        <v>27.9</v>
      </c>
      <c r="J140" s="32">
        <f t="shared" si="42"/>
        <v>0</v>
      </c>
      <c r="K140" s="1" t="s">
        <v>47</v>
      </c>
    </row>
    <row r="141" spans="1:11" ht="15">
      <c r="A141" s="7">
        <v>132</v>
      </c>
      <c r="B141" s="46" t="s">
        <v>18</v>
      </c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1:11" ht="45">
      <c r="A142" s="7">
        <v>133</v>
      </c>
      <c r="B142" s="16" t="s">
        <v>19</v>
      </c>
      <c r="C142" s="17" t="s">
        <v>45</v>
      </c>
      <c r="D142" s="17" t="s">
        <v>45</v>
      </c>
      <c r="E142" s="17" t="s">
        <v>45</v>
      </c>
      <c r="F142" s="17" t="s">
        <v>45</v>
      </c>
      <c r="G142" s="17" t="s">
        <v>45</v>
      </c>
      <c r="H142" s="17" t="s">
        <v>45</v>
      </c>
      <c r="I142" s="17" t="s">
        <v>45</v>
      </c>
      <c r="J142" s="17" t="s">
        <v>45</v>
      </c>
      <c r="K142" s="1" t="s">
        <v>47</v>
      </c>
    </row>
    <row r="143" spans="1:11" ht="15">
      <c r="A143" s="7">
        <v>134</v>
      </c>
      <c r="B143" s="46" t="s">
        <v>20</v>
      </c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1:11" ht="63.75" customHeight="1">
      <c r="A144" s="7">
        <v>135</v>
      </c>
      <c r="B144" s="18" t="s">
        <v>21</v>
      </c>
      <c r="C144" s="17" t="s">
        <v>45</v>
      </c>
      <c r="D144" s="17" t="s">
        <v>45</v>
      </c>
      <c r="E144" s="17" t="s">
        <v>45</v>
      </c>
      <c r="F144" s="17" t="s">
        <v>45</v>
      </c>
      <c r="G144" s="17" t="s">
        <v>45</v>
      </c>
      <c r="H144" s="17" t="s">
        <v>45</v>
      </c>
      <c r="I144" s="17" t="s">
        <v>45</v>
      </c>
      <c r="J144" s="17" t="s">
        <v>45</v>
      </c>
      <c r="K144" s="1" t="s">
        <v>47</v>
      </c>
    </row>
    <row r="145" spans="1:11" ht="15">
      <c r="A145" s="7">
        <v>136</v>
      </c>
      <c r="B145" s="46" t="s">
        <v>22</v>
      </c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1:11" ht="45">
      <c r="A146" s="7">
        <v>137</v>
      </c>
      <c r="B146" s="16" t="s">
        <v>31</v>
      </c>
      <c r="C146" s="17" t="s">
        <v>45</v>
      </c>
      <c r="D146" s="17" t="s">
        <v>45</v>
      </c>
      <c r="E146" s="17" t="s">
        <v>45</v>
      </c>
      <c r="F146" s="17" t="s">
        <v>45</v>
      </c>
      <c r="G146" s="17" t="s">
        <v>45</v>
      </c>
      <c r="H146" s="17" t="s">
        <v>45</v>
      </c>
      <c r="I146" s="17" t="s">
        <v>45</v>
      </c>
      <c r="J146" s="17" t="s">
        <v>45</v>
      </c>
      <c r="K146" s="1" t="s">
        <v>47</v>
      </c>
    </row>
    <row r="147" spans="1:11" ht="15">
      <c r="A147" s="7">
        <v>138</v>
      </c>
      <c r="B147" s="46" t="s">
        <v>23</v>
      </c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1:11" ht="28.5">
      <c r="A148" s="7">
        <v>139</v>
      </c>
      <c r="B148" s="8" t="s">
        <v>24</v>
      </c>
      <c r="C148" s="30">
        <f>SUM(C149:C151)</f>
        <v>414846.72808000003</v>
      </c>
      <c r="D148" s="9">
        <f aca="true" t="shared" si="43" ref="D148:J148">SUM(D149:D151)</f>
        <v>61806.799999999996</v>
      </c>
      <c r="E148" s="9">
        <f t="shared" si="43"/>
        <v>58964.799999999996</v>
      </c>
      <c r="F148" s="30">
        <f t="shared" si="43"/>
        <v>58230.428080000005</v>
      </c>
      <c r="G148" s="30">
        <f t="shared" si="43"/>
        <v>58954.2</v>
      </c>
      <c r="H148" s="30">
        <f t="shared" si="43"/>
        <v>58954.2</v>
      </c>
      <c r="I148" s="30">
        <f t="shared" si="43"/>
        <v>58982.1</v>
      </c>
      <c r="J148" s="30">
        <f t="shared" si="43"/>
        <v>58954.2</v>
      </c>
      <c r="K148" s="1" t="s">
        <v>47</v>
      </c>
    </row>
    <row r="149" spans="1:11" ht="15">
      <c r="A149" s="7">
        <v>140</v>
      </c>
      <c r="B149" s="10" t="s">
        <v>12</v>
      </c>
      <c r="C149" s="31">
        <f>SUM(D149:J149)</f>
        <v>413477.52808</v>
      </c>
      <c r="D149" s="11">
        <f>D153+D157+D168+D172+D176+D180+D184+D161</f>
        <v>61506.2</v>
      </c>
      <c r="E149" s="11">
        <f aca="true" t="shared" si="44" ref="E149:J149">E153+E157+E168+E172+E176+E180+E184+E161</f>
        <v>58644.799999999996</v>
      </c>
      <c r="F149" s="31">
        <f>SUM(F153+F157+F161+F168+F172+F176+F180+F184+F188)</f>
        <v>57509.72808</v>
      </c>
      <c r="G149" s="31">
        <f t="shared" si="44"/>
        <v>58954.2</v>
      </c>
      <c r="H149" s="31">
        <f t="shared" si="44"/>
        <v>58954.2</v>
      </c>
      <c r="I149" s="31">
        <f t="shared" si="44"/>
        <v>58954.2</v>
      </c>
      <c r="J149" s="31">
        <f t="shared" si="44"/>
        <v>58954.2</v>
      </c>
      <c r="K149" s="1" t="s">
        <v>47</v>
      </c>
    </row>
    <row r="150" spans="1:11" ht="15">
      <c r="A150" s="7">
        <v>141</v>
      </c>
      <c r="B150" s="10" t="s">
        <v>13</v>
      </c>
      <c r="C150" s="31">
        <f>SUM(D150:J150)</f>
        <v>963</v>
      </c>
      <c r="D150" s="11">
        <f>D154+D158+D162+D169+D173+D177+D181+D185</f>
        <v>300.6</v>
      </c>
      <c r="E150" s="11">
        <f aca="true" t="shared" si="45" ref="E150:J151">E154+E158+E162+E169+E173+E177+E181+E185</f>
        <v>320</v>
      </c>
      <c r="F150" s="31">
        <f>F154+F158+F169+F173+F177+F181+F185+F162+F189</f>
        <v>342.4</v>
      </c>
      <c r="G150" s="31">
        <f t="shared" si="45"/>
        <v>0</v>
      </c>
      <c r="H150" s="31">
        <f t="shared" si="45"/>
        <v>0</v>
      </c>
      <c r="I150" s="31">
        <f t="shared" si="45"/>
        <v>0</v>
      </c>
      <c r="J150" s="31">
        <f t="shared" si="45"/>
        <v>0</v>
      </c>
      <c r="K150" s="1" t="s">
        <v>47</v>
      </c>
    </row>
    <row r="151" spans="1:11" ht="15">
      <c r="A151" s="7">
        <v>142</v>
      </c>
      <c r="B151" s="10" t="s">
        <v>54</v>
      </c>
      <c r="C151" s="31">
        <f>SUM(D151:J151)</f>
        <v>406.2</v>
      </c>
      <c r="D151" s="11">
        <f>D155+D159+D163+D170+D174+D178+D182+D186</f>
        <v>0</v>
      </c>
      <c r="E151" s="11">
        <f t="shared" si="45"/>
        <v>0</v>
      </c>
      <c r="F151" s="31">
        <f>F155+F159+F170+F174+F178+F182+F186+F163+F190</f>
        <v>378.3</v>
      </c>
      <c r="G151" s="31">
        <f t="shared" si="45"/>
        <v>0</v>
      </c>
      <c r="H151" s="31">
        <f t="shared" si="45"/>
        <v>0</v>
      </c>
      <c r="I151" s="31">
        <f t="shared" si="45"/>
        <v>27.9</v>
      </c>
      <c r="J151" s="31">
        <f t="shared" si="45"/>
        <v>0</v>
      </c>
      <c r="K151" s="1" t="s">
        <v>47</v>
      </c>
    </row>
    <row r="152" spans="1:11" ht="69.75" customHeight="1">
      <c r="A152" s="7">
        <v>143</v>
      </c>
      <c r="B152" s="18" t="s">
        <v>62</v>
      </c>
      <c r="C152" s="37">
        <f>SUM(C153:C154)</f>
        <v>216939.99962000002</v>
      </c>
      <c r="D152" s="22">
        <f>SUM(D153:D154)</f>
        <v>31149.2</v>
      </c>
      <c r="E152" s="22">
        <f aca="true" t="shared" si="46" ref="E152:J152">SUM(E153:E154)</f>
        <v>29758.6</v>
      </c>
      <c r="F152" s="37">
        <f t="shared" si="46"/>
        <v>26312.19962</v>
      </c>
      <c r="G152" s="37">
        <f t="shared" si="46"/>
        <v>32430</v>
      </c>
      <c r="H152" s="37">
        <f t="shared" si="46"/>
        <v>32430</v>
      </c>
      <c r="I152" s="37">
        <f t="shared" si="46"/>
        <v>32430</v>
      </c>
      <c r="J152" s="37">
        <f t="shared" si="46"/>
        <v>32430</v>
      </c>
      <c r="K152" s="1">
        <v>47</v>
      </c>
    </row>
    <row r="153" spans="1:11" ht="15">
      <c r="A153" s="7">
        <v>144</v>
      </c>
      <c r="B153" s="10" t="s">
        <v>12</v>
      </c>
      <c r="C153" s="31">
        <f>SUM(D153:J153)</f>
        <v>216939.99962000002</v>
      </c>
      <c r="D153" s="11">
        <v>31149.2</v>
      </c>
      <c r="E153" s="11">
        <v>29758.6</v>
      </c>
      <c r="F153" s="38">
        <v>26312.19962</v>
      </c>
      <c r="G153" s="31">
        <v>32430</v>
      </c>
      <c r="H153" s="31">
        <v>32430</v>
      </c>
      <c r="I153" s="31">
        <v>32430</v>
      </c>
      <c r="J153" s="31">
        <v>32430</v>
      </c>
      <c r="K153" s="1">
        <v>47</v>
      </c>
    </row>
    <row r="154" spans="1:11" ht="15">
      <c r="A154" s="7">
        <v>145</v>
      </c>
      <c r="B154" s="10" t="s">
        <v>13</v>
      </c>
      <c r="C154" s="31">
        <f>SUM(D154:J154)</f>
        <v>0</v>
      </c>
      <c r="D154" s="11">
        <v>0</v>
      </c>
      <c r="E154" s="1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1" t="s">
        <v>47</v>
      </c>
    </row>
    <row r="155" spans="1:11" ht="15">
      <c r="A155" s="7">
        <v>146</v>
      </c>
      <c r="B155" s="10" t="s">
        <v>54</v>
      </c>
      <c r="C155" s="31">
        <f>SUM(D155:J155)</f>
        <v>0</v>
      </c>
      <c r="D155" s="11">
        <v>0</v>
      </c>
      <c r="E155" s="1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1" t="s">
        <v>47</v>
      </c>
    </row>
    <row r="156" spans="1:11" ht="67.5" customHeight="1">
      <c r="A156" s="7">
        <v>147</v>
      </c>
      <c r="B156" s="18" t="s">
        <v>63</v>
      </c>
      <c r="C156" s="37">
        <f aca="true" t="shared" si="47" ref="C156:J156">SUM(C157:C158)</f>
        <v>10178.800000000001</v>
      </c>
      <c r="D156" s="22">
        <f t="shared" si="47"/>
        <v>1486.8</v>
      </c>
      <c r="E156" s="22">
        <f t="shared" si="47"/>
        <v>1436.6</v>
      </c>
      <c r="F156" s="37">
        <f t="shared" si="47"/>
        <v>1509</v>
      </c>
      <c r="G156" s="37">
        <f t="shared" si="47"/>
        <v>1436.6</v>
      </c>
      <c r="H156" s="37">
        <f t="shared" si="47"/>
        <v>1436.6</v>
      </c>
      <c r="I156" s="37">
        <f t="shared" si="47"/>
        <v>1436.6</v>
      </c>
      <c r="J156" s="37">
        <f t="shared" si="47"/>
        <v>1436.6</v>
      </c>
      <c r="K156" s="1">
        <v>47</v>
      </c>
    </row>
    <row r="157" spans="1:11" ht="15">
      <c r="A157" s="7">
        <v>148</v>
      </c>
      <c r="B157" s="10" t="s">
        <v>12</v>
      </c>
      <c r="C157" s="31">
        <f>SUM(D157:J157)</f>
        <v>10178.800000000001</v>
      </c>
      <c r="D157" s="11">
        <v>1486.8</v>
      </c>
      <c r="E157" s="11">
        <v>1436.6</v>
      </c>
      <c r="F157" s="31">
        <v>1509</v>
      </c>
      <c r="G157" s="31">
        <v>1436.6</v>
      </c>
      <c r="H157" s="31">
        <v>1436.6</v>
      </c>
      <c r="I157" s="31">
        <v>1436.6</v>
      </c>
      <c r="J157" s="31">
        <v>1436.6</v>
      </c>
      <c r="K157" s="1">
        <v>47</v>
      </c>
    </row>
    <row r="158" spans="1:11" ht="15">
      <c r="A158" s="7">
        <v>149</v>
      </c>
      <c r="B158" s="10" t="s">
        <v>13</v>
      </c>
      <c r="C158" s="31">
        <f>SUM(D158:J158)</f>
        <v>0</v>
      </c>
      <c r="D158" s="11">
        <v>0</v>
      </c>
      <c r="E158" s="1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1" t="s">
        <v>47</v>
      </c>
    </row>
    <row r="159" spans="1:11" ht="15">
      <c r="A159" s="7">
        <v>150</v>
      </c>
      <c r="B159" s="10" t="s">
        <v>54</v>
      </c>
      <c r="C159" s="31">
        <f>SUM(D159:J159)</f>
        <v>0</v>
      </c>
      <c r="D159" s="11">
        <v>0</v>
      </c>
      <c r="E159" s="1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1" t="s">
        <v>47</v>
      </c>
    </row>
    <row r="160" spans="1:11" ht="69" customHeight="1">
      <c r="A160" s="7">
        <v>151</v>
      </c>
      <c r="B160" s="18" t="s">
        <v>64</v>
      </c>
      <c r="C160" s="37">
        <f>SUM(C161:C162)</f>
        <v>184945.72846000004</v>
      </c>
      <c r="D160" s="22">
        <f aca="true" t="shared" si="48" ref="D160:J160">SUM(D161:D162)</f>
        <v>28737.2</v>
      </c>
      <c r="E160" s="22">
        <f t="shared" si="48"/>
        <v>27199.6</v>
      </c>
      <c r="F160" s="37">
        <f t="shared" si="48"/>
        <v>29458.52846</v>
      </c>
      <c r="G160" s="37">
        <f t="shared" si="48"/>
        <v>24887.6</v>
      </c>
      <c r="H160" s="37">
        <f t="shared" si="48"/>
        <v>24887.6</v>
      </c>
      <c r="I160" s="37">
        <f t="shared" si="48"/>
        <v>24887.6</v>
      </c>
      <c r="J160" s="37">
        <f t="shared" si="48"/>
        <v>24887.6</v>
      </c>
      <c r="K160" s="1">
        <v>45</v>
      </c>
    </row>
    <row r="161" spans="1:11" ht="15">
      <c r="A161" s="7">
        <v>152</v>
      </c>
      <c r="B161" s="10" t="s">
        <v>12</v>
      </c>
      <c r="C161" s="31">
        <f>SUM(C164:C166)</f>
        <v>184945.72846000004</v>
      </c>
      <c r="D161" s="11">
        <f aca="true" t="shared" si="49" ref="D161:J161">SUM(D164:D165)</f>
        <v>28737.2</v>
      </c>
      <c r="E161" s="11">
        <f>SUM(E164:E166)</f>
        <v>27199.6</v>
      </c>
      <c r="F161" s="31">
        <f>SUM(F164:F166)</f>
        <v>29458.52846</v>
      </c>
      <c r="G161" s="31">
        <f t="shared" si="49"/>
        <v>24887.6</v>
      </c>
      <c r="H161" s="31">
        <f t="shared" si="49"/>
        <v>24887.6</v>
      </c>
      <c r="I161" s="31">
        <f t="shared" si="49"/>
        <v>24887.6</v>
      </c>
      <c r="J161" s="31">
        <f t="shared" si="49"/>
        <v>24887.6</v>
      </c>
      <c r="K161" s="1">
        <v>45</v>
      </c>
    </row>
    <row r="162" spans="1:11" ht="15">
      <c r="A162" s="7">
        <v>153</v>
      </c>
      <c r="B162" s="10" t="s">
        <v>13</v>
      </c>
      <c r="C162" s="31">
        <f>SUM(D162:J162)</f>
        <v>0</v>
      </c>
      <c r="D162" s="11">
        <v>0</v>
      </c>
      <c r="E162" s="1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1" t="s">
        <v>47</v>
      </c>
    </row>
    <row r="163" spans="1:11" ht="15">
      <c r="A163" s="7">
        <v>154</v>
      </c>
      <c r="B163" s="10" t="s">
        <v>54</v>
      </c>
      <c r="C163" s="31">
        <f>SUM(D163:J163)</f>
        <v>0</v>
      </c>
      <c r="D163" s="11">
        <v>0</v>
      </c>
      <c r="E163" s="1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1" t="s">
        <v>47</v>
      </c>
    </row>
    <row r="164" spans="1:11" ht="30">
      <c r="A164" s="7">
        <v>155</v>
      </c>
      <c r="B164" s="25" t="s">
        <v>40</v>
      </c>
      <c r="C164" s="39">
        <f>SUM(D164:J164)</f>
        <v>109915.15180000002</v>
      </c>
      <c r="D164" s="26">
        <v>19968.4</v>
      </c>
      <c r="E164" s="26">
        <v>17939.7</v>
      </c>
      <c r="F164" s="40">
        <v>15952.6518</v>
      </c>
      <c r="G164" s="39">
        <v>14013.6</v>
      </c>
      <c r="H164" s="39">
        <v>14013.6</v>
      </c>
      <c r="I164" s="39">
        <v>14013.6</v>
      </c>
      <c r="J164" s="39">
        <v>14013.6</v>
      </c>
      <c r="K164" s="1">
        <v>45</v>
      </c>
    </row>
    <row r="165" spans="1:11" ht="30">
      <c r="A165" s="7">
        <v>156</v>
      </c>
      <c r="B165" s="25" t="s">
        <v>41</v>
      </c>
      <c r="C165" s="39">
        <f>SUM(D165:J165)</f>
        <v>73154.97666</v>
      </c>
      <c r="D165" s="26">
        <v>8768.8</v>
      </c>
      <c r="E165" s="26">
        <v>8834.3</v>
      </c>
      <c r="F165" s="39">
        <v>12055.87666</v>
      </c>
      <c r="G165" s="39">
        <v>10874</v>
      </c>
      <c r="H165" s="39">
        <v>10874</v>
      </c>
      <c r="I165" s="39">
        <v>10874</v>
      </c>
      <c r="J165" s="39">
        <v>10874</v>
      </c>
      <c r="K165" s="1">
        <v>45</v>
      </c>
    </row>
    <row r="166" spans="1:11" ht="30">
      <c r="A166" s="7">
        <v>157</v>
      </c>
      <c r="B166" s="27" t="s">
        <v>51</v>
      </c>
      <c r="C166" s="39">
        <f>SUM(D166:J166)</f>
        <v>1875.6</v>
      </c>
      <c r="D166" s="26">
        <v>0</v>
      </c>
      <c r="E166" s="26">
        <v>425.6</v>
      </c>
      <c r="F166" s="39">
        <v>1450</v>
      </c>
      <c r="G166" s="39">
        <v>0</v>
      </c>
      <c r="H166" s="39">
        <v>0</v>
      </c>
      <c r="I166" s="39">
        <v>0</v>
      </c>
      <c r="J166" s="39">
        <v>0</v>
      </c>
      <c r="K166" s="1">
        <v>45</v>
      </c>
    </row>
    <row r="167" spans="1:11" ht="84.75" customHeight="1">
      <c r="A167" s="7">
        <v>158</v>
      </c>
      <c r="B167" s="16" t="s">
        <v>65</v>
      </c>
      <c r="C167" s="37">
        <f>SUM(C168:C169)</f>
        <v>1413</v>
      </c>
      <c r="D167" s="22">
        <f aca="true" t="shared" si="50" ref="D167:J167">SUM(D168:D169)</f>
        <v>133</v>
      </c>
      <c r="E167" s="22">
        <f t="shared" si="50"/>
        <v>250</v>
      </c>
      <c r="F167" s="37">
        <f t="shared" si="50"/>
        <v>230</v>
      </c>
      <c r="G167" s="37">
        <f t="shared" si="50"/>
        <v>200</v>
      </c>
      <c r="H167" s="37">
        <f t="shared" si="50"/>
        <v>200</v>
      </c>
      <c r="I167" s="37">
        <f t="shared" si="50"/>
        <v>200</v>
      </c>
      <c r="J167" s="37">
        <f t="shared" si="50"/>
        <v>200</v>
      </c>
      <c r="K167" s="1">
        <v>48</v>
      </c>
    </row>
    <row r="168" spans="1:11" ht="15">
      <c r="A168" s="7">
        <v>159</v>
      </c>
      <c r="B168" s="10" t="s">
        <v>12</v>
      </c>
      <c r="C168" s="31">
        <f>SUM(D168:J168)</f>
        <v>1413</v>
      </c>
      <c r="D168" s="11">
        <v>133</v>
      </c>
      <c r="E168" s="11">
        <v>250</v>
      </c>
      <c r="F168" s="31">
        <v>230</v>
      </c>
      <c r="G168" s="31">
        <v>200</v>
      </c>
      <c r="H168" s="31">
        <v>200</v>
      </c>
      <c r="I168" s="31">
        <v>200</v>
      </c>
      <c r="J168" s="31">
        <v>200</v>
      </c>
      <c r="K168" s="1">
        <v>48</v>
      </c>
    </row>
    <row r="169" spans="1:11" ht="15">
      <c r="A169" s="7">
        <v>160</v>
      </c>
      <c r="B169" s="10" t="s">
        <v>13</v>
      </c>
      <c r="C169" s="31">
        <f>SUM(D169:J169)</f>
        <v>0</v>
      </c>
      <c r="D169" s="11">
        <v>0</v>
      </c>
      <c r="E169" s="1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1" t="s">
        <v>47</v>
      </c>
    </row>
    <row r="170" spans="1:11" ht="15">
      <c r="A170" s="7">
        <v>161</v>
      </c>
      <c r="B170" s="10" t="s">
        <v>54</v>
      </c>
      <c r="C170" s="31">
        <f>SUM(D170:J170)</f>
        <v>0</v>
      </c>
      <c r="D170" s="11">
        <v>0</v>
      </c>
      <c r="E170" s="1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1" t="s">
        <v>47</v>
      </c>
    </row>
    <row r="171" spans="1:11" ht="130.5" customHeight="1">
      <c r="A171" s="7">
        <v>162</v>
      </c>
      <c r="B171" s="16" t="s">
        <v>66</v>
      </c>
      <c r="C171" s="37">
        <f aca="true" t="shared" si="51" ref="C171:J171">SUM(C172:C173)</f>
        <v>0.30000000000000004</v>
      </c>
      <c r="D171" s="22">
        <f t="shared" si="51"/>
        <v>0.1</v>
      </c>
      <c r="E171" s="22">
        <f t="shared" si="51"/>
        <v>0.1</v>
      </c>
      <c r="F171" s="37">
        <f t="shared" si="51"/>
        <v>0.1</v>
      </c>
      <c r="G171" s="37">
        <f t="shared" si="51"/>
        <v>0</v>
      </c>
      <c r="H171" s="37">
        <f t="shared" si="51"/>
        <v>0</v>
      </c>
      <c r="I171" s="37">
        <f t="shared" si="51"/>
        <v>0</v>
      </c>
      <c r="J171" s="37">
        <f t="shared" si="51"/>
        <v>0</v>
      </c>
      <c r="K171" s="1">
        <v>49</v>
      </c>
    </row>
    <row r="172" spans="1:11" ht="15">
      <c r="A172" s="7">
        <v>163</v>
      </c>
      <c r="B172" s="10" t="s">
        <v>12</v>
      </c>
      <c r="C172" s="31">
        <f>SUM(D172:J172)</f>
        <v>0</v>
      </c>
      <c r="D172" s="11">
        <v>0</v>
      </c>
      <c r="E172" s="1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1" t="s">
        <v>47</v>
      </c>
    </row>
    <row r="173" spans="1:11" ht="15">
      <c r="A173" s="7">
        <v>164</v>
      </c>
      <c r="B173" s="10" t="s">
        <v>13</v>
      </c>
      <c r="C173" s="31">
        <f>SUM(D173:J173)</f>
        <v>0.30000000000000004</v>
      </c>
      <c r="D173" s="11">
        <v>0.1</v>
      </c>
      <c r="E173" s="11">
        <v>0.1</v>
      </c>
      <c r="F173" s="31">
        <v>0.1</v>
      </c>
      <c r="G173" s="31">
        <v>0</v>
      </c>
      <c r="H173" s="31">
        <v>0</v>
      </c>
      <c r="I173" s="31">
        <v>0</v>
      </c>
      <c r="J173" s="31">
        <v>0</v>
      </c>
      <c r="K173" s="1">
        <v>49</v>
      </c>
    </row>
    <row r="174" spans="1:11" ht="15">
      <c r="A174" s="7">
        <v>165</v>
      </c>
      <c r="B174" s="10" t="s">
        <v>54</v>
      </c>
      <c r="C174" s="31">
        <f>SUM(D174:J174)</f>
        <v>0</v>
      </c>
      <c r="D174" s="11">
        <v>0</v>
      </c>
      <c r="E174" s="1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1" t="s">
        <v>47</v>
      </c>
    </row>
    <row r="175" spans="1:11" ht="87.75" customHeight="1">
      <c r="A175" s="7">
        <v>166</v>
      </c>
      <c r="B175" s="16" t="s">
        <v>67</v>
      </c>
      <c r="C175" s="37">
        <f aca="true" t="shared" si="52" ref="C175:J175">SUM(C176:C177)</f>
        <v>277.7</v>
      </c>
      <c r="D175" s="22">
        <f t="shared" si="52"/>
        <v>87.5</v>
      </c>
      <c r="E175" s="22">
        <f t="shared" si="52"/>
        <v>91.9</v>
      </c>
      <c r="F175" s="37">
        <f t="shared" si="52"/>
        <v>98.3</v>
      </c>
      <c r="G175" s="37">
        <f t="shared" si="52"/>
        <v>0</v>
      </c>
      <c r="H175" s="37">
        <f t="shared" si="52"/>
        <v>0</v>
      </c>
      <c r="I175" s="37">
        <f t="shared" si="52"/>
        <v>0</v>
      </c>
      <c r="J175" s="37">
        <f t="shared" si="52"/>
        <v>0</v>
      </c>
      <c r="K175" s="1">
        <v>49</v>
      </c>
    </row>
    <row r="176" spans="1:11" ht="15">
      <c r="A176" s="7">
        <v>167</v>
      </c>
      <c r="B176" s="10" t="s">
        <v>12</v>
      </c>
      <c r="C176" s="31">
        <f>SUM(D176:J176)</f>
        <v>0</v>
      </c>
      <c r="D176" s="11">
        <v>0</v>
      </c>
      <c r="E176" s="1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1">
        <v>49</v>
      </c>
    </row>
    <row r="177" spans="1:11" ht="15">
      <c r="A177" s="7">
        <v>168</v>
      </c>
      <c r="B177" s="10" t="s">
        <v>13</v>
      </c>
      <c r="C177" s="31">
        <f>SUM(D177:J177)</f>
        <v>277.7</v>
      </c>
      <c r="D177" s="11">
        <v>87.5</v>
      </c>
      <c r="E177" s="11">
        <v>91.9</v>
      </c>
      <c r="F177" s="31">
        <v>98.3</v>
      </c>
      <c r="G177" s="31">
        <v>0</v>
      </c>
      <c r="H177" s="31">
        <v>0</v>
      </c>
      <c r="I177" s="31">
        <v>0</v>
      </c>
      <c r="J177" s="31">
        <v>0</v>
      </c>
      <c r="K177" s="1">
        <v>49</v>
      </c>
    </row>
    <row r="178" spans="1:11" ht="15">
      <c r="A178" s="7">
        <v>169</v>
      </c>
      <c r="B178" s="10" t="s">
        <v>54</v>
      </c>
      <c r="C178" s="31">
        <f>SUM(D178:J178)</f>
        <v>0</v>
      </c>
      <c r="D178" s="11">
        <v>0</v>
      </c>
      <c r="E178" s="1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1" t="s">
        <v>47</v>
      </c>
    </row>
    <row r="179" spans="1:11" ht="130.5" customHeight="1">
      <c r="A179" s="7">
        <v>170</v>
      </c>
      <c r="B179" s="16" t="s">
        <v>68</v>
      </c>
      <c r="C179" s="37">
        <f aca="true" t="shared" si="53" ref="C179:J179">SUM(C180:C181)</f>
        <v>685</v>
      </c>
      <c r="D179" s="22">
        <f t="shared" si="53"/>
        <v>213</v>
      </c>
      <c r="E179" s="22">
        <f t="shared" si="53"/>
        <v>228</v>
      </c>
      <c r="F179" s="37">
        <f t="shared" si="53"/>
        <v>244</v>
      </c>
      <c r="G179" s="37">
        <f t="shared" si="53"/>
        <v>0</v>
      </c>
      <c r="H179" s="37">
        <f t="shared" si="53"/>
        <v>0</v>
      </c>
      <c r="I179" s="37">
        <f t="shared" si="53"/>
        <v>0</v>
      </c>
      <c r="J179" s="37">
        <f t="shared" si="53"/>
        <v>0</v>
      </c>
      <c r="K179" s="1">
        <v>50</v>
      </c>
    </row>
    <row r="180" spans="1:11" ht="15">
      <c r="A180" s="7">
        <v>171</v>
      </c>
      <c r="B180" s="10" t="s">
        <v>12</v>
      </c>
      <c r="C180" s="31">
        <f>SUM(D180:J180)</f>
        <v>0</v>
      </c>
      <c r="D180" s="11">
        <v>0</v>
      </c>
      <c r="E180" s="1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1" t="s">
        <v>47</v>
      </c>
    </row>
    <row r="181" spans="1:11" ht="15">
      <c r="A181" s="7">
        <v>172</v>
      </c>
      <c r="B181" s="10" t="s">
        <v>13</v>
      </c>
      <c r="C181" s="31">
        <f>SUM(D181:J181)</f>
        <v>685</v>
      </c>
      <c r="D181" s="11">
        <v>213</v>
      </c>
      <c r="E181" s="11">
        <v>228</v>
      </c>
      <c r="F181" s="31">
        <v>244</v>
      </c>
      <c r="G181" s="31">
        <v>0</v>
      </c>
      <c r="H181" s="31">
        <v>0</v>
      </c>
      <c r="I181" s="31">
        <v>0</v>
      </c>
      <c r="J181" s="31">
        <v>0</v>
      </c>
      <c r="K181" s="1">
        <v>50</v>
      </c>
    </row>
    <row r="182" spans="1:11" ht="15">
      <c r="A182" s="7">
        <v>173</v>
      </c>
      <c r="B182" s="10" t="s">
        <v>54</v>
      </c>
      <c r="C182" s="31">
        <f>SUM(D182:J182)</f>
        <v>0</v>
      </c>
      <c r="D182" s="11">
        <v>0</v>
      </c>
      <c r="E182" s="1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1" t="s">
        <v>47</v>
      </c>
    </row>
    <row r="183" spans="1:11" ht="116.25" customHeight="1">
      <c r="A183" s="7">
        <v>174</v>
      </c>
      <c r="B183" s="16" t="s">
        <v>71</v>
      </c>
      <c r="C183" s="37">
        <f>SUM(C184:C186)</f>
        <v>54.2</v>
      </c>
      <c r="D183" s="22">
        <f aca="true" t="shared" si="54" ref="D183:I183">SUM(D184:D186)</f>
        <v>0</v>
      </c>
      <c r="E183" s="22">
        <f t="shared" si="54"/>
        <v>0</v>
      </c>
      <c r="F183" s="37">
        <f t="shared" si="54"/>
        <v>26.3</v>
      </c>
      <c r="G183" s="37">
        <f t="shared" si="54"/>
        <v>0</v>
      </c>
      <c r="H183" s="37">
        <f t="shared" si="54"/>
        <v>0</v>
      </c>
      <c r="I183" s="37">
        <f t="shared" si="54"/>
        <v>27.9</v>
      </c>
      <c r="J183" s="37">
        <f>SUM(J184:J186)</f>
        <v>0</v>
      </c>
      <c r="K183" s="1">
        <v>51</v>
      </c>
    </row>
    <row r="184" spans="1:11" ht="15">
      <c r="A184" s="7">
        <v>175</v>
      </c>
      <c r="B184" s="10" t="s">
        <v>12</v>
      </c>
      <c r="C184" s="31">
        <f>SUM(D184:J184)</f>
        <v>0</v>
      </c>
      <c r="D184" s="11">
        <v>0</v>
      </c>
      <c r="E184" s="1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1" t="s">
        <v>47</v>
      </c>
    </row>
    <row r="185" spans="1:11" ht="15">
      <c r="A185" s="7">
        <v>176</v>
      </c>
      <c r="B185" s="10" t="s">
        <v>13</v>
      </c>
      <c r="C185" s="31">
        <f>SUM(D185:J185)</f>
        <v>0</v>
      </c>
      <c r="D185" s="11">
        <v>0</v>
      </c>
      <c r="E185" s="1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1" t="s">
        <v>47</v>
      </c>
    </row>
    <row r="186" spans="1:11" ht="15">
      <c r="A186" s="7">
        <v>177</v>
      </c>
      <c r="B186" s="10" t="s">
        <v>54</v>
      </c>
      <c r="C186" s="31">
        <f>SUM(D186:J186)</f>
        <v>54.2</v>
      </c>
      <c r="D186" s="11">
        <v>0</v>
      </c>
      <c r="E186" s="11">
        <v>0</v>
      </c>
      <c r="F186" s="31">
        <v>26.3</v>
      </c>
      <c r="G186" s="31">
        <v>0</v>
      </c>
      <c r="H186" s="31">
        <v>0</v>
      </c>
      <c r="I186" s="31">
        <v>27.9</v>
      </c>
      <c r="J186" s="31">
        <v>0</v>
      </c>
      <c r="K186" s="1">
        <v>51</v>
      </c>
    </row>
    <row r="187" spans="1:11" ht="105">
      <c r="A187" s="7">
        <v>178</v>
      </c>
      <c r="B187" s="29" t="s">
        <v>69</v>
      </c>
      <c r="C187" s="37">
        <f>SUM(C188:C190)</f>
        <v>352</v>
      </c>
      <c r="D187" s="22">
        <f aca="true" t="shared" si="55" ref="D187:J187">SUM(D188:D190)</f>
        <v>0</v>
      </c>
      <c r="E187" s="22">
        <f t="shared" si="55"/>
        <v>0</v>
      </c>
      <c r="F187" s="37">
        <f>SUM(F188:F190)</f>
        <v>352</v>
      </c>
      <c r="G187" s="37">
        <f t="shared" si="55"/>
        <v>0</v>
      </c>
      <c r="H187" s="37">
        <f t="shared" si="55"/>
        <v>0</v>
      </c>
      <c r="I187" s="37">
        <f t="shared" si="55"/>
        <v>0</v>
      </c>
      <c r="J187" s="37">
        <f t="shared" si="55"/>
        <v>0</v>
      </c>
      <c r="K187" s="3">
        <v>52</v>
      </c>
    </row>
    <row r="188" spans="1:11" ht="15">
      <c r="A188" s="7">
        <v>179</v>
      </c>
      <c r="B188" s="10" t="s">
        <v>12</v>
      </c>
      <c r="C188" s="31">
        <f>SUM(D188:J188)</f>
        <v>0</v>
      </c>
      <c r="D188" s="11">
        <v>0</v>
      </c>
      <c r="E188" s="1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" t="s">
        <v>47</v>
      </c>
    </row>
    <row r="189" spans="1:11" ht="15">
      <c r="A189" s="7">
        <v>180</v>
      </c>
      <c r="B189" s="10" t="s">
        <v>13</v>
      </c>
      <c r="C189" s="31">
        <f>SUM(D189:J189)</f>
        <v>0</v>
      </c>
      <c r="D189" s="11">
        <v>0</v>
      </c>
      <c r="E189" s="1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1" t="s">
        <v>47</v>
      </c>
    </row>
    <row r="190" spans="1:11" ht="15">
      <c r="A190" s="7">
        <v>181</v>
      </c>
      <c r="B190" s="10" t="s">
        <v>54</v>
      </c>
      <c r="C190" s="31">
        <f>SUM(D190:J190)</f>
        <v>352</v>
      </c>
      <c r="D190" s="11">
        <v>0</v>
      </c>
      <c r="E190" s="11">
        <v>0</v>
      </c>
      <c r="F190" s="31">
        <v>352</v>
      </c>
      <c r="G190" s="31">
        <v>0</v>
      </c>
      <c r="H190" s="31">
        <v>0</v>
      </c>
      <c r="I190" s="31">
        <v>0</v>
      </c>
      <c r="J190" s="31">
        <v>0</v>
      </c>
      <c r="K190" s="3">
        <v>52</v>
      </c>
    </row>
  </sheetData>
  <sheetProtection/>
  <mergeCells count="33">
    <mergeCell ref="A8:A9"/>
    <mergeCell ref="B8:B9"/>
    <mergeCell ref="C8:J8"/>
    <mergeCell ref="K8:K9"/>
    <mergeCell ref="B22:K22"/>
    <mergeCell ref="B27:K27"/>
    <mergeCell ref="B87:K87"/>
    <mergeCell ref="B29:K29"/>
    <mergeCell ref="B31:K31"/>
    <mergeCell ref="B33:K33"/>
    <mergeCell ref="B50:K50"/>
    <mergeCell ref="B55:K55"/>
    <mergeCell ref="B57:K57"/>
    <mergeCell ref="B102:K102"/>
    <mergeCell ref="B107:K107"/>
    <mergeCell ref="B109:K109"/>
    <mergeCell ref="B111:K111"/>
    <mergeCell ref="B113:K113"/>
    <mergeCell ref="B59:K59"/>
    <mergeCell ref="B61:K61"/>
    <mergeCell ref="B78:K78"/>
    <mergeCell ref="B83:K83"/>
    <mergeCell ref="B85:K85"/>
    <mergeCell ref="B136:K136"/>
    <mergeCell ref="B141:K141"/>
    <mergeCell ref="B143:K143"/>
    <mergeCell ref="B145:K145"/>
    <mergeCell ref="B147:K147"/>
    <mergeCell ref="F2:K2"/>
    <mergeCell ref="F3:K3"/>
    <mergeCell ref="A5:K5"/>
    <mergeCell ref="A6:K6"/>
    <mergeCell ref="B89:K89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2016-11-01T08:53:13Z</cp:lastPrinted>
  <dcterms:created xsi:type="dcterms:W3CDTF">2014-10-23T05:33:00Z</dcterms:created>
  <dcterms:modified xsi:type="dcterms:W3CDTF">2016-11-02T11:08:38Z</dcterms:modified>
  <cp:category/>
  <cp:version/>
  <cp:contentType/>
  <cp:contentStatus/>
</cp:coreProperties>
</file>