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8" i="1"/>
  <c r="C39" s="1"/>
  <c r="B38"/>
  <c r="B39" s="1"/>
  <c r="C19"/>
  <c r="C18" s="1"/>
  <c r="D19"/>
  <c r="D18" s="1"/>
  <c r="C6"/>
  <c r="D6"/>
  <c r="B6"/>
  <c r="D38"/>
  <c r="D39" s="1"/>
  <c r="B19"/>
  <c r="B18" s="1"/>
  <c r="B41" l="1"/>
  <c r="D23"/>
  <c r="B23"/>
  <c r="C23"/>
  <c r="D24" l="1"/>
  <c r="D41"/>
  <c r="C24"/>
  <c r="C41"/>
  <c r="B24"/>
</calcChain>
</file>

<file path=xl/sharedStrings.xml><?xml version="1.0" encoding="utf-8"?>
<sst xmlns="http://schemas.openxmlformats.org/spreadsheetml/2006/main" count="44" uniqueCount="44">
  <si>
    <t>Наименование показателя</t>
  </si>
  <si>
    <t>Североуральский городской округ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</si>
  <si>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</si>
  <si>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</si>
  <si>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</si>
  <si>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</si>
  <si>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</si>
  <si>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</si>
  <si>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</si>
  <si>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</si>
  <si>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</si>
  <si>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</si>
  <si>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</si>
  <si>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</si>
  <si>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</si>
  <si>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</si>
  <si>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</si>
  <si>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</si>
  <si>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</si>
  <si>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</si>
  <si>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</si>
  <si>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</si>
  <si>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</si>
  <si>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</si>
  <si>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</si>
  <si>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</si>
  <si>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</si>
  <si>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Образование</t>
  </si>
  <si>
    <t>Физическая культура и спорт</t>
  </si>
  <si>
    <t>ИТОГО РАСХОДОВ</t>
  </si>
  <si>
    <t xml:space="preserve">Численность населения </t>
  </si>
  <si>
    <t>Доходы (един.изм. - тыс.руб.)</t>
  </si>
  <si>
    <t>Расходы (един.изм. - тыс.руб.)</t>
  </si>
  <si>
    <t xml:space="preserve">Статистические данные </t>
  </si>
  <si>
    <r>
      <t>Дефицит/ профицит (</t>
    </r>
    <r>
      <rPr>
        <sz val="12"/>
        <color theme="1"/>
        <rFont val="Times New Roman"/>
        <family val="1"/>
        <charset val="204"/>
      </rPr>
      <t>-/+</t>
    </r>
    <r>
      <rPr>
        <b/>
        <sz val="12"/>
        <color theme="1"/>
        <rFont val="Times New Roman"/>
        <family val="1"/>
        <charset val="204"/>
      </rPr>
      <t>) (един.изм. - тыс.руб.)</t>
    </r>
  </si>
  <si>
    <t>Расходы бюджета в расчете на 1 жителя</t>
  </si>
  <si>
    <t>Доходы бюджета в расчете на 1 жителя</t>
  </si>
  <si>
    <t>Нормативы формирования расходов на содержание органов местного самоуправления (тыс.руб.)</t>
  </si>
  <si>
    <t>Тавдинский городской округ</t>
  </si>
  <si>
    <t>Прочие неналоговые доходы</t>
  </si>
  <si>
    <t>Сопоставление основных параметров бюджета Североуральского городского округа с основными параметрами бюджетов отдельных муниципальных образований Свердловской области на 2019 год</t>
  </si>
  <si>
    <t>Субсидии бюджетам бюджетной системы Российской Федерации (межбюджетные субсидии)</t>
  </si>
  <si>
    <t>Невьянский городской округ</t>
  </si>
  <si>
    <t>Здравоохранение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</si>
</sst>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0" fillId="0" borderId="6">
      <alignment vertical="top" wrapText="1"/>
    </xf>
    <xf numFmtId="4" fontId="10" fillId="5" borderId="6">
      <alignment horizontal="right" vertical="top" shrinkToFit="1"/>
    </xf>
    <xf numFmtId="4" fontId="10" fillId="5" borderId="6">
      <alignment horizontal="right" vertical="top" shrinkToFit="1"/>
    </xf>
  </cellStyleXfs>
  <cellXfs count="4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4" borderId="0" xfId="0" applyFill="1"/>
    <xf numFmtId="0" fontId="3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 vertical="center"/>
    </xf>
    <xf numFmtId="0" fontId="1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" fillId="6" borderId="1" xfId="0" applyFont="1" applyFill="1" applyBorder="1" applyAlignment="1">
      <alignment vertical="top" wrapText="1"/>
    </xf>
    <xf numFmtId="165" fontId="1" fillId="6" borderId="2" xfId="0" applyNumberFormat="1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/>
    </xf>
    <xf numFmtId="165" fontId="12" fillId="6" borderId="1" xfId="0" applyNumberFormat="1" applyFont="1" applyFill="1" applyBorder="1" applyAlignment="1">
      <alignment horizontal="center" vertical="top" wrapText="1"/>
    </xf>
    <xf numFmtId="165" fontId="12" fillId="6" borderId="1" xfId="0" applyNumberFormat="1" applyFont="1" applyFill="1" applyBorder="1" applyAlignment="1">
      <alignment horizontal="center" vertical="center" wrapText="1"/>
    </xf>
    <xf numFmtId="165" fontId="1" fillId="6" borderId="0" xfId="0" applyNumberFormat="1" applyFont="1" applyFill="1" applyAlignment="1">
      <alignment horizontal="center" vertical="center"/>
    </xf>
    <xf numFmtId="165" fontId="1" fillId="6" borderId="5" xfId="0" applyNumberFormat="1" applyFont="1" applyFill="1" applyBorder="1" applyAlignment="1">
      <alignment horizontal="center" vertical="center"/>
    </xf>
    <xf numFmtId="0" fontId="3" fillId="6" borderId="1" xfId="0" applyFont="1" applyFill="1" applyBorder="1"/>
    <xf numFmtId="165" fontId="6" fillId="6" borderId="2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wrapText="1"/>
    </xf>
    <xf numFmtId="164" fontId="6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wrapText="1"/>
    </xf>
    <xf numFmtId="4" fontId="8" fillId="6" borderId="6" xfId="3" applyNumberFormat="1" applyFont="1" applyFill="1" applyAlignment="1" applyProtection="1">
      <alignment horizontal="center" vertical="center" shrinkToFit="1"/>
    </xf>
    <xf numFmtId="165" fontId="8" fillId="6" borderId="1" xfId="0" applyNumberFormat="1" applyFont="1" applyFill="1" applyBorder="1" applyAlignment="1">
      <alignment horizontal="center" vertical="center"/>
    </xf>
    <xf numFmtId="165" fontId="1" fillId="6" borderId="3" xfId="0" applyNumberFormat="1" applyFont="1" applyFill="1" applyBorder="1" applyAlignment="1">
      <alignment horizontal="center" vertic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vertical="top" wrapText="1"/>
    </xf>
    <xf numFmtId="0" fontId="3" fillId="6" borderId="5" xfId="0" applyFont="1" applyFill="1" applyBorder="1" applyAlignment="1">
      <alignment horizontal="left" wrapText="1"/>
    </xf>
    <xf numFmtId="165" fontId="6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wrapText="1"/>
    </xf>
    <xf numFmtId="165" fontId="4" fillId="6" borderId="1" xfId="0" applyNumberFormat="1" applyFont="1" applyFill="1" applyBorder="1" applyAlignment="1">
      <alignment horizontal="center" wrapText="1"/>
    </xf>
    <xf numFmtId="164" fontId="4" fillId="6" borderId="1" xfId="0" applyNumberFormat="1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left" wrapText="1"/>
    </xf>
  </cellXfs>
  <cellStyles count="4">
    <cellStyle name="xl40" xfId="1"/>
    <cellStyle name="xl41" xfId="2"/>
    <cellStyle name="xl63" xfId="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6"/>
  <sheetViews>
    <sheetView tabSelected="1" zoomScaleNormal="100" workbookViewId="0">
      <selection activeCell="H6" sqref="H6"/>
    </sheetView>
  </sheetViews>
  <sheetFormatPr defaultRowHeight="15"/>
  <cols>
    <col min="1" max="1" width="50.85546875" customWidth="1"/>
    <col min="2" max="2" width="24.85546875" customWidth="1"/>
    <col min="3" max="3" width="23.85546875" customWidth="1"/>
    <col min="4" max="4" width="23.7109375" customWidth="1"/>
  </cols>
  <sheetData>
    <row r="2" spans="1:6" ht="66" customHeight="1">
      <c r="A2" s="17" t="s">
        <v>40</v>
      </c>
      <c r="B2" s="17"/>
      <c r="C2" s="17"/>
      <c r="D2" s="17"/>
    </row>
    <row r="3" spans="1:6">
      <c r="D3" s="1"/>
    </row>
    <row r="4" spans="1:6" ht="30">
      <c r="A4" s="7" t="s">
        <v>0</v>
      </c>
      <c r="B4" s="2" t="s">
        <v>1</v>
      </c>
      <c r="C4" s="2" t="s">
        <v>42</v>
      </c>
      <c r="D4" s="2" t="s">
        <v>38</v>
      </c>
    </row>
    <row r="5" spans="1:6" ht="21" customHeight="1">
      <c r="A5" s="8" t="s">
        <v>31</v>
      </c>
      <c r="B5" s="9"/>
      <c r="C5" s="9"/>
      <c r="D5" s="10"/>
    </row>
    <row r="6" spans="1:6" ht="19.5" customHeight="1">
      <c r="A6" s="18" t="s">
        <v>2</v>
      </c>
      <c r="B6" s="19">
        <f>B7+B8+B9+B10+B11+B12+B13+B14+B15+B16</f>
        <v>463783</v>
      </c>
      <c r="C6" s="19">
        <f>C7+C8+C9+C10+C11+C12+C13+C14+C15+C16+C17</f>
        <v>570494</v>
      </c>
      <c r="D6" s="19">
        <f>D7+D8+D9+D10+D11+D12+D13+D14+D15+D16</f>
        <v>472580.6</v>
      </c>
    </row>
    <row r="7" spans="1:6" ht="20.25" customHeight="1">
      <c r="A7" s="18" t="s">
        <v>3</v>
      </c>
      <c r="B7" s="19">
        <v>328041</v>
      </c>
      <c r="C7" s="20">
        <v>407332</v>
      </c>
      <c r="D7" s="21">
        <v>341725.5</v>
      </c>
      <c r="F7" s="6"/>
    </row>
    <row r="8" spans="1:6" ht="30.75" customHeight="1">
      <c r="A8" s="18" t="s">
        <v>4</v>
      </c>
      <c r="B8" s="19">
        <v>16952</v>
      </c>
      <c r="C8" s="20">
        <v>38614</v>
      </c>
      <c r="D8" s="22">
        <v>42385.4</v>
      </c>
    </row>
    <row r="9" spans="1:6" ht="20.25" customHeight="1">
      <c r="A9" s="18" t="s">
        <v>5</v>
      </c>
      <c r="B9" s="19">
        <v>28282</v>
      </c>
      <c r="C9" s="23">
        <v>32905.699999999997</v>
      </c>
      <c r="D9" s="24">
        <v>25860</v>
      </c>
    </row>
    <row r="10" spans="1:6" ht="18.75" customHeight="1">
      <c r="A10" s="18" t="s">
        <v>6</v>
      </c>
      <c r="B10" s="19">
        <v>18395</v>
      </c>
      <c r="C10" s="20">
        <v>44324</v>
      </c>
      <c r="D10" s="20">
        <v>12916</v>
      </c>
    </row>
    <row r="11" spans="1:6" ht="19.5" customHeight="1">
      <c r="A11" s="18" t="s">
        <v>7</v>
      </c>
      <c r="B11" s="19">
        <v>5437</v>
      </c>
      <c r="C11" s="20">
        <v>6525.2</v>
      </c>
      <c r="D11" s="20">
        <v>4800</v>
      </c>
    </row>
    <row r="12" spans="1:6" ht="31.5" customHeight="1">
      <c r="A12" s="18" t="s">
        <v>8</v>
      </c>
      <c r="B12" s="19">
        <v>49719</v>
      </c>
      <c r="C12" s="20">
        <v>31703.4</v>
      </c>
      <c r="D12" s="20">
        <v>13586.1</v>
      </c>
    </row>
    <row r="13" spans="1:6" ht="19.5" customHeight="1">
      <c r="A13" s="18" t="s">
        <v>9</v>
      </c>
      <c r="B13" s="19">
        <v>11098</v>
      </c>
      <c r="C13" s="20">
        <v>1197</v>
      </c>
      <c r="D13" s="20">
        <v>594</v>
      </c>
    </row>
    <row r="14" spans="1:6" ht="29.25" customHeight="1">
      <c r="A14" s="18" t="s">
        <v>10</v>
      </c>
      <c r="B14" s="19">
        <v>388</v>
      </c>
      <c r="C14" s="20">
        <v>309.10000000000002</v>
      </c>
      <c r="D14" s="20">
        <v>24399.3</v>
      </c>
    </row>
    <row r="15" spans="1:6" ht="30" customHeight="1">
      <c r="A15" s="18" t="s">
        <v>11</v>
      </c>
      <c r="B15" s="19">
        <v>3192</v>
      </c>
      <c r="C15" s="20">
        <v>3696.4</v>
      </c>
      <c r="D15" s="20">
        <v>3555</v>
      </c>
    </row>
    <row r="16" spans="1:6" ht="20.25" customHeight="1">
      <c r="A16" s="18" t="s">
        <v>12</v>
      </c>
      <c r="B16" s="19">
        <v>2279</v>
      </c>
      <c r="C16" s="20">
        <v>3887.2</v>
      </c>
      <c r="D16" s="20">
        <v>2759.3</v>
      </c>
    </row>
    <row r="17" spans="1:4" ht="20.25" customHeight="1">
      <c r="A17" s="18" t="s">
        <v>39</v>
      </c>
      <c r="B17" s="19">
        <v>0</v>
      </c>
      <c r="C17" s="19">
        <v>0</v>
      </c>
      <c r="D17" s="20">
        <v>0</v>
      </c>
    </row>
    <row r="18" spans="1:4" ht="19.5" customHeight="1">
      <c r="A18" s="18" t="s">
        <v>13</v>
      </c>
      <c r="B18" s="19">
        <f>B19</f>
        <v>925154.5</v>
      </c>
      <c r="C18" s="19">
        <f t="shared" ref="C18:D18" si="0">C19</f>
        <v>951631.79999999993</v>
      </c>
      <c r="D18" s="20">
        <f t="shared" si="0"/>
        <v>861216.7</v>
      </c>
    </row>
    <row r="19" spans="1:4" ht="30" customHeight="1">
      <c r="A19" s="18" t="s">
        <v>14</v>
      </c>
      <c r="B19" s="19">
        <f>B20+B21+B22</f>
        <v>925154.5</v>
      </c>
      <c r="C19" s="19">
        <f t="shared" ref="C19" si="1">C20+C21+C22</f>
        <v>951631.79999999993</v>
      </c>
      <c r="D19" s="20">
        <f>D20+D21+D22</f>
        <v>861216.7</v>
      </c>
    </row>
    <row r="20" spans="1:4" ht="29.25" customHeight="1">
      <c r="A20" s="18" t="s">
        <v>15</v>
      </c>
      <c r="B20" s="19">
        <v>18901</v>
      </c>
      <c r="C20" s="20">
        <v>34965</v>
      </c>
      <c r="D20" s="20">
        <v>190655</v>
      </c>
    </row>
    <row r="21" spans="1:4" ht="29.25" customHeight="1">
      <c r="A21" s="18" t="s">
        <v>41</v>
      </c>
      <c r="B21" s="19">
        <v>361076.9</v>
      </c>
      <c r="C21" s="20">
        <v>371319.6</v>
      </c>
      <c r="D21" s="20">
        <v>182357.2</v>
      </c>
    </row>
    <row r="22" spans="1:4" ht="32.25" customHeight="1">
      <c r="A22" s="18" t="s">
        <v>16</v>
      </c>
      <c r="B22" s="19">
        <v>545176.6</v>
      </c>
      <c r="C22" s="20">
        <v>545347.19999999995</v>
      </c>
      <c r="D22" s="20">
        <v>488204.5</v>
      </c>
    </row>
    <row r="23" spans="1:4" ht="17.25" customHeight="1">
      <c r="A23" s="25" t="s">
        <v>17</v>
      </c>
      <c r="B23" s="26">
        <f>B6+B18</f>
        <v>1388937.5</v>
      </c>
      <c r="C23" s="26">
        <f>C6+C18</f>
        <v>1522125.7999999998</v>
      </c>
      <c r="D23" s="26">
        <f>D6+D18</f>
        <v>1333797.2999999998</v>
      </c>
    </row>
    <row r="24" spans="1:4" ht="17.25" customHeight="1">
      <c r="A24" s="27" t="s">
        <v>36</v>
      </c>
      <c r="B24" s="28">
        <f>B23/B45</f>
        <v>34.111980253947983</v>
      </c>
      <c r="C24" s="28">
        <f>C23/C45</f>
        <v>36.970824123776438</v>
      </c>
      <c r="D24" s="28">
        <f>D23/D45</f>
        <v>34.163139695712303</v>
      </c>
    </row>
    <row r="25" spans="1:4" ht="21.75" customHeight="1">
      <c r="A25" s="11" t="s">
        <v>32</v>
      </c>
      <c r="B25" s="12"/>
      <c r="C25" s="12"/>
      <c r="D25" s="13"/>
    </row>
    <row r="26" spans="1:4" ht="21.75" customHeight="1">
      <c r="A26" s="29" t="s">
        <v>18</v>
      </c>
      <c r="B26" s="30">
        <v>97080.8</v>
      </c>
      <c r="C26" s="23">
        <v>154312.6</v>
      </c>
      <c r="D26" s="31">
        <v>91713.2</v>
      </c>
    </row>
    <row r="27" spans="1:4" ht="33.75" customHeight="1">
      <c r="A27" s="29" t="s">
        <v>19</v>
      </c>
      <c r="B27" s="30">
        <v>8588</v>
      </c>
      <c r="C27" s="32">
        <v>9748.2999999999993</v>
      </c>
      <c r="D27" s="31">
        <v>42610</v>
      </c>
    </row>
    <row r="28" spans="1:4" ht="20.25" customHeight="1">
      <c r="A28" s="33" t="s">
        <v>20</v>
      </c>
      <c r="B28" s="30">
        <v>36532.199999999997</v>
      </c>
      <c r="C28" s="20">
        <v>83879.8</v>
      </c>
      <c r="D28" s="31">
        <v>98537</v>
      </c>
    </row>
    <row r="29" spans="1:4" ht="21.75" customHeight="1">
      <c r="A29" s="33" t="s">
        <v>21</v>
      </c>
      <c r="B29" s="30">
        <v>108732</v>
      </c>
      <c r="C29" s="20">
        <v>174408.4</v>
      </c>
      <c r="D29" s="31">
        <v>99288.7</v>
      </c>
    </row>
    <row r="30" spans="1:4" ht="18" customHeight="1">
      <c r="A30" s="33" t="s">
        <v>22</v>
      </c>
      <c r="B30" s="30">
        <v>90</v>
      </c>
      <c r="C30" s="20">
        <v>1109.9000000000001</v>
      </c>
      <c r="D30" s="31">
        <v>1478.8</v>
      </c>
    </row>
    <row r="31" spans="1:4" ht="18" customHeight="1">
      <c r="A31" s="33" t="s">
        <v>27</v>
      </c>
      <c r="B31" s="30">
        <v>836858.8</v>
      </c>
      <c r="C31" s="20">
        <v>972461.4</v>
      </c>
      <c r="D31" s="31">
        <v>767452.8</v>
      </c>
    </row>
    <row r="32" spans="1:4" ht="18.75" customHeight="1">
      <c r="A32" s="33" t="s">
        <v>23</v>
      </c>
      <c r="B32" s="30">
        <v>87415.6</v>
      </c>
      <c r="C32" s="20">
        <v>89423.1</v>
      </c>
      <c r="D32" s="31">
        <v>104581.3</v>
      </c>
    </row>
    <row r="33" spans="1:4" ht="18.75" customHeight="1">
      <c r="A33" s="33" t="s">
        <v>43</v>
      </c>
      <c r="B33" s="30">
        <v>0</v>
      </c>
      <c r="C33" s="20">
        <v>335.6</v>
      </c>
      <c r="D33" s="31">
        <v>0</v>
      </c>
    </row>
    <row r="34" spans="1:4" ht="19.5" customHeight="1">
      <c r="A34" s="33" t="s">
        <v>24</v>
      </c>
      <c r="B34" s="30">
        <v>159973.9</v>
      </c>
      <c r="C34" s="20">
        <v>126776.7</v>
      </c>
      <c r="D34" s="31">
        <v>113494.39999999999</v>
      </c>
    </row>
    <row r="35" spans="1:4" ht="19.5" customHeight="1">
      <c r="A35" s="33" t="s">
        <v>28</v>
      </c>
      <c r="B35" s="30">
        <v>49020.7</v>
      </c>
      <c r="C35" s="20">
        <v>20925.3</v>
      </c>
      <c r="D35" s="31">
        <v>10808.6</v>
      </c>
    </row>
    <row r="36" spans="1:4" ht="18.75" customHeight="1">
      <c r="A36" s="34" t="s">
        <v>25</v>
      </c>
      <c r="B36" s="30">
        <v>1414</v>
      </c>
      <c r="C36" s="20">
        <v>2456.9</v>
      </c>
      <c r="D36" s="31">
        <v>3794.1</v>
      </c>
    </row>
    <row r="37" spans="1:4" ht="31.5" customHeight="1">
      <c r="A37" s="34" t="s">
        <v>26</v>
      </c>
      <c r="B37" s="30">
        <v>6000</v>
      </c>
      <c r="C37" s="20">
        <v>158.5</v>
      </c>
      <c r="D37" s="31">
        <v>38.4</v>
      </c>
    </row>
    <row r="38" spans="1:4">
      <c r="A38" s="35" t="s">
        <v>29</v>
      </c>
      <c r="B38" s="36">
        <f>SUM(B26:B37)</f>
        <v>1391706</v>
      </c>
      <c r="C38" s="36">
        <f>SUM(C26:C37)</f>
        <v>1635996.5</v>
      </c>
      <c r="D38" s="36">
        <f>SUM(D26:D37)</f>
        <v>1333797.3</v>
      </c>
    </row>
    <row r="39" spans="1:4" ht="19.5" customHeight="1">
      <c r="A39" s="27" t="s">
        <v>35</v>
      </c>
      <c r="B39" s="28">
        <f>B38/B45</f>
        <v>34.179973966647836</v>
      </c>
      <c r="C39" s="28">
        <f t="shared" ref="C39:D39" si="2">C38/C45</f>
        <v>39.736622865609291</v>
      </c>
      <c r="D39" s="28">
        <f t="shared" si="2"/>
        <v>34.16313969571231</v>
      </c>
    </row>
    <row r="40" spans="1:4" ht="15.75">
      <c r="A40" s="14" t="s">
        <v>34</v>
      </c>
      <c r="B40" s="15"/>
      <c r="C40" s="15"/>
      <c r="D40" s="16"/>
    </row>
    <row r="41" spans="1:4" s="3" customFormat="1" ht="15.75">
      <c r="A41" s="37"/>
      <c r="B41" s="38">
        <f>B23-B38</f>
        <v>-2768.5</v>
      </c>
      <c r="C41" s="38">
        <f>C23-C38</f>
        <v>-113870.70000000019</v>
      </c>
      <c r="D41" s="39">
        <f>D23-D38</f>
        <v>0</v>
      </c>
    </row>
    <row r="42" spans="1:4" s="3" customFormat="1" ht="15.75">
      <c r="A42" s="14" t="s">
        <v>37</v>
      </c>
      <c r="B42" s="15"/>
      <c r="C42" s="15"/>
      <c r="D42" s="16"/>
    </row>
    <row r="43" spans="1:4" s="3" customFormat="1" ht="15.75">
      <c r="A43" s="37"/>
      <c r="B43" s="38">
        <v>56184</v>
      </c>
      <c r="C43" s="38">
        <v>59144</v>
      </c>
      <c r="D43" s="39">
        <v>47666</v>
      </c>
    </row>
    <row r="44" spans="1:4" ht="15.75">
      <c r="A44" s="14" t="s">
        <v>33</v>
      </c>
      <c r="B44" s="15"/>
      <c r="C44" s="15"/>
      <c r="D44" s="16"/>
    </row>
    <row r="45" spans="1:4" ht="18" customHeight="1">
      <c r="A45" s="40" t="s">
        <v>30</v>
      </c>
      <c r="B45" s="36">
        <v>40717</v>
      </c>
      <c r="C45" s="36">
        <v>41171</v>
      </c>
      <c r="D45" s="28">
        <v>39042</v>
      </c>
    </row>
    <row r="46" spans="1:4">
      <c r="A46" s="4"/>
      <c r="B46" s="5"/>
      <c r="C46" s="5"/>
      <c r="D46" s="5"/>
    </row>
  </sheetData>
  <mergeCells count="6">
    <mergeCell ref="A5:D5"/>
    <mergeCell ref="A25:D25"/>
    <mergeCell ref="A44:D44"/>
    <mergeCell ref="A2:D2"/>
    <mergeCell ref="A40:D40"/>
    <mergeCell ref="A42:D42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2019-02-20T10:30:28Z</dcterms:modified>
</cp:coreProperties>
</file>