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75" windowHeight="1054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<sst xmlns="http://schemas.openxmlformats.org/spreadsheetml/2006/main" count="56" uniqueCount="39">
  <si>
    <t>ПЕРЕЧЕНЬ</t>
  </si>
  <si>
    <t>Наименование объекта капитального строительства / Источники расходов на финансирование объектов капитального строительства</t>
  </si>
  <si>
    <t>Адрес объекта капитального строительства</t>
  </si>
  <si>
    <t>Форма собственности</t>
  </si>
  <si>
    <t>Сметная стоимость объекта, тыс. руб.</t>
  </si>
  <si>
    <t>Сроки строительства (проектно-сметных работ, экспертизы проектно-сметной документации)</t>
  </si>
  <si>
    <t>Объемы финансирования, тыс. руб.</t>
  </si>
  <si>
    <t>в текущих ценах (на момент составления ПСД)</t>
  </si>
  <si>
    <t>в ценах соответствующих лет реализации проекта</t>
  </si>
  <si>
    <t>Всего</t>
  </si>
  <si>
    <t>начало</t>
  </si>
  <si>
    <t>ввод (завершение)</t>
  </si>
  <si>
    <t>Всего по объекту 1, в том числе:</t>
  </si>
  <si>
    <t>местный бюджет</t>
  </si>
  <si>
    <t>Всего по объекту 2, в том числе:</t>
  </si>
  <si>
    <t>№ строки</t>
  </si>
  <si>
    <t>объектов капитального строительства для бюджетных инвестиций</t>
  </si>
  <si>
    <t>муниципальная</t>
  </si>
  <si>
    <t>2015 год</t>
  </si>
  <si>
    <t>2019 год</t>
  </si>
  <si>
    <t>Североуральский городской округ город Североуральск</t>
  </si>
  <si>
    <t>2014 год</t>
  </si>
  <si>
    <t>2016  год</t>
  </si>
  <si>
    <t>2017  год</t>
  </si>
  <si>
    <t>2018 год</t>
  </si>
  <si>
    <t>2020 год</t>
  </si>
  <si>
    <t>Североуральский городской округ город Североуральск,поселок Калья</t>
  </si>
  <si>
    <t>ВСЕГО:</t>
  </si>
  <si>
    <t>2021 год</t>
  </si>
  <si>
    <r>
      <t>Объект 1</t>
    </r>
    <r>
      <rPr>
        <sz val="11"/>
        <rFont val="PT Astra Serif"/>
        <family val="1"/>
      </rPr>
      <t>"Разработка и экспертиза проектно-сметной документации по реконструкции автомобильной дороги по ул. Ленина п.Калья</t>
    </r>
  </si>
  <si>
    <t>Объект 2 "Реконструкция автомобильной дороги общего пользования местного значения улицы Ленина поселка Калья города Североуральска Свердловской области"</t>
  </si>
  <si>
    <r>
      <t>Объект 3"</t>
    </r>
    <r>
      <rPr>
        <sz val="11"/>
        <rFont val="PT Astra Serif"/>
        <family val="1"/>
      </rPr>
      <t>Разработка и экспертиза проектно-сметной документации по реконструкции моста через р. Сарайная, находящегося по ул. Буденного-Ст.Разина, г. Североуральск</t>
    </r>
  </si>
  <si>
    <t>Всего по объекту 3, в том числе:</t>
  </si>
  <si>
    <t>областной бюджет</t>
  </si>
  <si>
    <t>Всего по объекту 4, в том числе:</t>
  </si>
  <si>
    <r>
      <t>Объект 4"</t>
    </r>
    <r>
      <rPr>
        <sz val="11"/>
        <rFont val="PT Astra Serif"/>
        <family val="1"/>
      </rPr>
      <t xml:space="preserve">Реконструкция автомобильного моста через р. Сарайная, находящегося по ул. Буденного - Ст. Разина в г. Североуральске" </t>
    </r>
  </si>
  <si>
    <r>
      <t xml:space="preserve">к постановлению Администрации  Североуральского городского округа от  </t>
    </r>
    <r>
      <rPr>
        <u val="single"/>
        <sz val="11"/>
        <color indexed="8"/>
        <rFont val="PT Astra Serif"/>
        <family val="1"/>
      </rPr>
      <t>11.11.2019</t>
    </r>
    <r>
      <rPr>
        <sz val="11"/>
        <color indexed="8"/>
        <rFont val="PT Astra Serif"/>
        <family val="1"/>
      </rPr>
      <t xml:space="preserve"> № </t>
    </r>
    <r>
      <rPr>
        <u val="single"/>
        <sz val="11"/>
        <color indexed="8"/>
        <rFont val="PT Astra Serif"/>
        <family val="1"/>
      </rPr>
      <t xml:space="preserve">1218 </t>
    </r>
  </si>
  <si>
    <t>Приложение №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Североуральского городского округа  «Развитие дорожного хозяйства и обеспечение безопасности дорожного движения в Североуральском городском округе» на 2014 - 2021 годы</t>
  </si>
  <si>
    <t>Муниципальной программы Североуральского городского  округа  «Развитие дорожного хозяйства и обеспечение безопасности дорожного движения в Североуральском городском округе»                                                                            на 2014 - 2021 годы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</si>
</sst>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#,##0.00000"/>
  </numFmts>
  <fonts count="46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PT Astra Serif"/>
      <family val="1"/>
    </font>
    <font>
      <sz val="11"/>
      <color indexed="8"/>
      <name val="PT Astra Serif"/>
      <family val="1"/>
    </font>
    <font>
      <sz val="12"/>
      <color indexed="8"/>
      <name val="PT Astra Serif"/>
      <family val="1"/>
    </font>
    <font>
      <b/>
      <sz val="12"/>
      <name val="PT Astra Serif"/>
      <family val="1"/>
    </font>
    <font>
      <sz val="11"/>
      <name val="PT Astra Serif"/>
      <family val="1"/>
    </font>
    <font>
      <sz val="9"/>
      <name val="PT Astra Serif"/>
      <family val="1"/>
    </font>
    <font>
      <b/>
      <sz val="11"/>
      <name val="PT Astra Serif"/>
      <family val="1"/>
    </font>
    <font>
      <b/>
      <u val="single"/>
      <sz val="11"/>
      <name val="PT Astra Serif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1"/>
      <color indexed="8"/>
      <name val="PT Astra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5" fillId="0" borderId="0" xfId="0" applyFont="1" applyFill="1" applyAlignment="1">
      <alignment vertical="top" wrapText="1"/>
    </xf>
    <xf numFmtId="0" fontId="3" fillId="0" borderId="0" xfId="0" applyFont="1" applyAlignment="1">
      <alignment horizontal="justify"/>
    </xf>
    <xf numFmtId="0" fontId="7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170" fontId="9" fillId="0" borderId="10" xfId="0" applyNumberFormat="1" applyFont="1" applyBorder="1" applyAlignment="1">
      <alignment horizontal="center" vertical="top" wrapText="1"/>
    </xf>
    <xf numFmtId="170" fontId="9" fillId="0" borderId="10" xfId="0" applyNumberFormat="1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170" fontId="7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/>
    </xf>
    <xf numFmtId="170" fontId="10" fillId="0" borderId="10" xfId="0" applyNumberFormat="1" applyFont="1" applyBorder="1" applyAlignment="1">
      <alignment vertical="top" wrapText="1"/>
    </xf>
    <xf numFmtId="169" fontId="7" fillId="0" borderId="11" xfId="0" applyNumberFormat="1" applyFont="1" applyBorder="1" applyAlignment="1">
      <alignment horizontal="center" vertical="top" wrapText="1"/>
    </xf>
    <xf numFmtId="169" fontId="7" fillId="0" borderId="12" xfId="0" applyNumberFormat="1" applyFont="1" applyBorder="1" applyAlignment="1">
      <alignment horizontal="center" vertical="top" wrapText="1"/>
    </xf>
    <xf numFmtId="169" fontId="7" fillId="0" borderId="13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4" fontId="7" fillId="0" borderId="11" xfId="0" applyNumberFormat="1" applyFont="1" applyBorder="1" applyAlignment="1">
      <alignment horizontal="center" vertical="top" wrapText="1"/>
    </xf>
    <xf numFmtId="4" fontId="7" fillId="0" borderId="12" xfId="0" applyNumberFormat="1" applyFont="1" applyBorder="1" applyAlignment="1">
      <alignment horizontal="center" vertical="top" wrapText="1"/>
    </xf>
    <xf numFmtId="4" fontId="7" fillId="0" borderId="13" xfId="0" applyNumberFormat="1" applyFont="1" applyBorder="1" applyAlignment="1">
      <alignment horizontal="center" vertical="top" wrapText="1"/>
    </xf>
    <xf numFmtId="0" fontId="5" fillId="0" borderId="0" xfId="0" applyFont="1" applyFill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zoomScale="75" zoomScaleNormal="75" zoomScalePageLayoutView="0" workbookViewId="0" topLeftCell="D13">
      <selection activeCell="M2" sqref="M2:Q2"/>
    </sheetView>
  </sheetViews>
  <sheetFormatPr defaultColWidth="9.00390625" defaultRowHeight="12.75"/>
  <cols>
    <col min="1" max="1" width="3.875" style="0" customWidth="1"/>
    <col min="2" max="2" width="30.00390625" style="0" customWidth="1"/>
    <col min="3" max="4" width="15.375" style="0" customWidth="1"/>
    <col min="5" max="5" width="10.25390625" style="0" customWidth="1"/>
    <col min="6" max="6" width="10.375" style="0" bestFit="1" customWidth="1"/>
    <col min="7" max="7" width="13.75390625" style="0" customWidth="1"/>
    <col min="8" max="8" width="9.875" style="0" customWidth="1"/>
    <col min="9" max="9" width="13.375" style="0" customWidth="1"/>
    <col min="10" max="12" width="8.625" style="0" customWidth="1"/>
    <col min="13" max="13" width="8.375" style="0" customWidth="1"/>
    <col min="14" max="14" width="12.375" style="0" customWidth="1"/>
    <col min="15" max="15" width="13.875" style="0" customWidth="1"/>
    <col min="16" max="16" width="13.625" style="0" customWidth="1"/>
    <col min="17" max="17" width="8.875" style="0" customWidth="1"/>
  </cols>
  <sheetData>
    <row r="1" spans="1:17" ht="54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28" t="s">
        <v>36</v>
      </c>
      <c r="N1" s="28"/>
      <c r="O1" s="28"/>
      <c r="P1" s="28"/>
      <c r="Q1" s="28"/>
    </row>
    <row r="2" spans="1:17" ht="100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24" t="s">
        <v>37</v>
      </c>
      <c r="N2" s="24"/>
      <c r="O2" s="24"/>
      <c r="P2" s="24"/>
      <c r="Q2" s="24"/>
    </row>
    <row r="3" spans="1:17" ht="12.75">
      <c r="A3" s="5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26" t="s">
        <v>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ht="15.75">
      <c r="A5" s="26" t="s">
        <v>16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</row>
    <row r="6" spans="1:17" ht="32.25" customHeight="1">
      <c r="A6" s="27" t="s">
        <v>38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</row>
    <row r="7" spans="1:17" ht="12.75">
      <c r="A7" s="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30.75" customHeight="1">
      <c r="A8" s="25" t="s">
        <v>15</v>
      </c>
      <c r="B8" s="25" t="s">
        <v>1</v>
      </c>
      <c r="C8" s="25" t="s">
        <v>2</v>
      </c>
      <c r="D8" s="25" t="s">
        <v>3</v>
      </c>
      <c r="E8" s="25" t="s">
        <v>4</v>
      </c>
      <c r="F8" s="25"/>
      <c r="G8" s="25" t="s">
        <v>5</v>
      </c>
      <c r="H8" s="25"/>
      <c r="I8" s="25" t="s">
        <v>6</v>
      </c>
      <c r="J8" s="25"/>
      <c r="K8" s="25"/>
      <c r="L8" s="25"/>
      <c r="M8" s="25"/>
      <c r="N8" s="25"/>
      <c r="O8" s="25"/>
      <c r="P8" s="25"/>
      <c r="Q8" s="25"/>
    </row>
    <row r="9" spans="1:17" ht="60.75" customHeight="1">
      <c r="A9" s="25"/>
      <c r="B9" s="25"/>
      <c r="C9" s="25"/>
      <c r="D9" s="25"/>
      <c r="E9" s="25" t="s">
        <v>7</v>
      </c>
      <c r="F9" s="25" t="s">
        <v>8</v>
      </c>
      <c r="G9" s="25"/>
      <c r="H9" s="25"/>
      <c r="I9" s="25" t="s">
        <v>9</v>
      </c>
      <c r="J9" s="25" t="s">
        <v>21</v>
      </c>
      <c r="K9" s="25" t="s">
        <v>18</v>
      </c>
      <c r="L9" s="25" t="s">
        <v>22</v>
      </c>
      <c r="M9" s="25" t="s">
        <v>23</v>
      </c>
      <c r="N9" s="25" t="s">
        <v>24</v>
      </c>
      <c r="O9" s="25" t="s">
        <v>19</v>
      </c>
      <c r="P9" s="25" t="s">
        <v>25</v>
      </c>
      <c r="Q9" s="25" t="s">
        <v>28</v>
      </c>
    </row>
    <row r="10" spans="1:17" ht="69.75" customHeight="1">
      <c r="A10" s="25"/>
      <c r="B10" s="25"/>
      <c r="C10" s="25"/>
      <c r="D10" s="25"/>
      <c r="E10" s="25"/>
      <c r="F10" s="25"/>
      <c r="G10" s="6" t="s">
        <v>10</v>
      </c>
      <c r="H10" s="6" t="s">
        <v>11</v>
      </c>
      <c r="I10" s="25"/>
      <c r="J10" s="25"/>
      <c r="K10" s="25"/>
      <c r="L10" s="25"/>
      <c r="M10" s="25"/>
      <c r="N10" s="25"/>
      <c r="O10" s="25"/>
      <c r="P10" s="25"/>
      <c r="Q10" s="25"/>
    </row>
    <row r="11" spans="1:17" ht="14.25" customHeight="1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  <c r="Q11" s="7">
        <v>17</v>
      </c>
    </row>
    <row r="12" spans="1:18" ht="77.25" customHeight="1">
      <c r="A12" s="6">
        <v>1</v>
      </c>
      <c r="B12" s="8" t="s">
        <v>29</v>
      </c>
      <c r="C12" s="18" t="s">
        <v>26</v>
      </c>
      <c r="D12" s="18" t="s">
        <v>17</v>
      </c>
      <c r="E12" s="15">
        <v>2362.30349</v>
      </c>
      <c r="F12" s="15">
        <v>2362.30349</v>
      </c>
      <c r="G12" s="18" t="s">
        <v>24</v>
      </c>
      <c r="H12" s="18" t="s">
        <v>24</v>
      </c>
      <c r="I12" s="9"/>
      <c r="J12" s="9"/>
      <c r="K12" s="9"/>
      <c r="L12" s="9"/>
      <c r="M12" s="9"/>
      <c r="N12" s="9"/>
      <c r="O12" s="9"/>
      <c r="P12" s="9"/>
      <c r="Q12" s="9"/>
      <c r="R12" s="1"/>
    </row>
    <row r="13" spans="1:18" ht="28.5" customHeight="1">
      <c r="A13" s="6">
        <f>SUM(A12+1)</f>
        <v>2</v>
      </c>
      <c r="B13" s="8" t="s">
        <v>12</v>
      </c>
      <c r="C13" s="19"/>
      <c r="D13" s="19"/>
      <c r="E13" s="16"/>
      <c r="F13" s="16"/>
      <c r="G13" s="19"/>
      <c r="H13" s="19"/>
      <c r="I13" s="10">
        <f>SUM(J13:Q13)</f>
        <v>2362.30349</v>
      </c>
      <c r="J13" s="10">
        <f aca="true" t="shared" si="0" ref="J13:Q13">SUM(J14)</f>
        <v>0</v>
      </c>
      <c r="K13" s="10">
        <f t="shared" si="0"/>
        <v>0</v>
      </c>
      <c r="L13" s="10">
        <f t="shared" si="0"/>
        <v>0</v>
      </c>
      <c r="M13" s="10">
        <f t="shared" si="0"/>
        <v>0</v>
      </c>
      <c r="N13" s="10">
        <f t="shared" si="0"/>
        <v>2362.30349</v>
      </c>
      <c r="O13" s="10">
        <f t="shared" si="0"/>
        <v>0</v>
      </c>
      <c r="P13" s="10">
        <f t="shared" si="0"/>
        <v>0</v>
      </c>
      <c r="Q13" s="10">
        <f t="shared" si="0"/>
        <v>0</v>
      </c>
      <c r="R13" s="1"/>
    </row>
    <row r="14" spans="1:18" ht="15.75" customHeight="1">
      <c r="A14" s="6">
        <f>SUM(A13+1)</f>
        <v>3</v>
      </c>
      <c r="B14" s="11" t="s">
        <v>13</v>
      </c>
      <c r="C14" s="20"/>
      <c r="D14" s="20"/>
      <c r="E14" s="17"/>
      <c r="F14" s="17"/>
      <c r="G14" s="20"/>
      <c r="H14" s="20"/>
      <c r="I14" s="12">
        <f>SUM(J14:Q14)</f>
        <v>2362.30349</v>
      </c>
      <c r="J14" s="12">
        <v>0</v>
      </c>
      <c r="K14" s="12">
        <v>0</v>
      </c>
      <c r="L14" s="12">
        <v>0</v>
      </c>
      <c r="M14" s="12">
        <v>0</v>
      </c>
      <c r="N14" s="12">
        <v>2362.30349</v>
      </c>
      <c r="O14" s="12">
        <v>0</v>
      </c>
      <c r="P14" s="12">
        <v>0</v>
      </c>
      <c r="Q14" s="12">
        <v>0</v>
      </c>
      <c r="R14" s="1"/>
    </row>
    <row r="15" spans="1:18" ht="96" customHeight="1">
      <c r="A15" s="6">
        <v>4</v>
      </c>
      <c r="B15" s="11" t="s">
        <v>30</v>
      </c>
      <c r="C15" s="18" t="s">
        <v>26</v>
      </c>
      <c r="D15" s="18" t="s">
        <v>17</v>
      </c>
      <c r="E15" s="18">
        <v>80717.992</v>
      </c>
      <c r="F15" s="18">
        <v>80717.992</v>
      </c>
      <c r="G15" s="18" t="s">
        <v>19</v>
      </c>
      <c r="H15" s="18" t="s">
        <v>25</v>
      </c>
      <c r="I15" s="12"/>
      <c r="J15" s="12"/>
      <c r="K15" s="12"/>
      <c r="L15" s="12"/>
      <c r="M15" s="12"/>
      <c r="N15" s="12"/>
      <c r="O15" s="12"/>
      <c r="P15" s="12"/>
      <c r="Q15" s="12"/>
      <c r="R15" s="1"/>
    </row>
    <row r="16" spans="1:18" ht="29.25" customHeight="1">
      <c r="A16" s="6">
        <v>5</v>
      </c>
      <c r="B16" s="8" t="s">
        <v>14</v>
      </c>
      <c r="C16" s="19"/>
      <c r="D16" s="19"/>
      <c r="E16" s="19"/>
      <c r="F16" s="19"/>
      <c r="G16" s="19"/>
      <c r="H16" s="19"/>
      <c r="I16" s="10">
        <f>SUM(J16:Q16)</f>
        <v>80933.64194999999</v>
      </c>
      <c r="J16" s="10">
        <f>SUM(J17:J18)</f>
        <v>0</v>
      </c>
      <c r="K16" s="10">
        <f aca="true" t="shared" si="1" ref="K16:Q16">SUM(K17:K18)</f>
        <v>0</v>
      </c>
      <c r="L16" s="10">
        <f t="shared" si="1"/>
        <v>0</v>
      </c>
      <c r="M16" s="10">
        <f t="shared" si="1"/>
        <v>0</v>
      </c>
      <c r="N16" s="10">
        <f t="shared" si="1"/>
        <v>0</v>
      </c>
      <c r="O16" s="10">
        <f t="shared" si="1"/>
        <v>45389.1077</v>
      </c>
      <c r="P16" s="10">
        <f t="shared" si="1"/>
        <v>35544.53425</v>
      </c>
      <c r="Q16" s="10">
        <f t="shared" si="1"/>
        <v>0</v>
      </c>
      <c r="R16" s="1"/>
    </row>
    <row r="17" spans="1:18" ht="15.75" customHeight="1">
      <c r="A17" s="6">
        <v>6</v>
      </c>
      <c r="B17" s="11" t="s">
        <v>13</v>
      </c>
      <c r="C17" s="19"/>
      <c r="D17" s="19"/>
      <c r="E17" s="19"/>
      <c r="F17" s="19"/>
      <c r="G17" s="19"/>
      <c r="H17" s="19"/>
      <c r="I17" s="12">
        <f>SUM(J17:Q17)</f>
        <v>37803.64195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2259.1077</v>
      </c>
      <c r="P17" s="12">
        <v>35544.53425</v>
      </c>
      <c r="Q17" s="12">
        <v>0</v>
      </c>
      <c r="R17" s="1"/>
    </row>
    <row r="18" spans="1:18" ht="15.75" customHeight="1">
      <c r="A18" s="6">
        <v>7</v>
      </c>
      <c r="B18" s="11" t="s">
        <v>33</v>
      </c>
      <c r="C18" s="20"/>
      <c r="D18" s="20"/>
      <c r="E18" s="20"/>
      <c r="F18" s="20"/>
      <c r="G18" s="20"/>
      <c r="H18" s="20"/>
      <c r="I18" s="12">
        <f>SUM(J18:Q18)</f>
        <v>43130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43130</v>
      </c>
      <c r="P18" s="12">
        <v>0</v>
      </c>
      <c r="Q18" s="12">
        <v>0</v>
      </c>
      <c r="R18" s="1"/>
    </row>
    <row r="19" spans="1:18" ht="109.5" customHeight="1">
      <c r="A19" s="6">
        <v>8</v>
      </c>
      <c r="B19" s="8" t="s">
        <v>31</v>
      </c>
      <c r="C19" s="18" t="s">
        <v>20</v>
      </c>
      <c r="D19" s="18" t="s">
        <v>17</v>
      </c>
      <c r="E19" s="15">
        <v>2137.69651</v>
      </c>
      <c r="F19" s="15">
        <v>2137.69651</v>
      </c>
      <c r="G19" s="18" t="s">
        <v>24</v>
      </c>
      <c r="H19" s="18" t="s">
        <v>19</v>
      </c>
      <c r="I19" s="13"/>
      <c r="J19" s="13"/>
      <c r="K19" s="13"/>
      <c r="L19" s="13"/>
      <c r="M19" s="13"/>
      <c r="N19" s="13"/>
      <c r="O19" s="13"/>
      <c r="P19" s="13"/>
      <c r="Q19" s="13"/>
      <c r="R19" s="2"/>
    </row>
    <row r="20" spans="1:17" ht="28.5">
      <c r="A20" s="6">
        <v>9</v>
      </c>
      <c r="B20" s="8" t="s">
        <v>32</v>
      </c>
      <c r="C20" s="19"/>
      <c r="D20" s="19"/>
      <c r="E20" s="16"/>
      <c r="F20" s="16"/>
      <c r="G20" s="19"/>
      <c r="H20" s="19"/>
      <c r="I20" s="10">
        <f>SUM(J20:Q20)</f>
        <v>3463.1065200000003</v>
      </c>
      <c r="J20" s="10">
        <f aca="true" t="shared" si="2" ref="J20:Q20">SUM(J21)</f>
        <v>0</v>
      </c>
      <c r="K20" s="10">
        <f t="shared" si="2"/>
        <v>0</v>
      </c>
      <c r="L20" s="10">
        <f t="shared" si="2"/>
        <v>0</v>
      </c>
      <c r="M20" s="10">
        <f t="shared" si="2"/>
        <v>0</v>
      </c>
      <c r="N20" s="10">
        <f t="shared" si="2"/>
        <v>2137.69651</v>
      </c>
      <c r="O20" s="10">
        <f t="shared" si="2"/>
        <v>1325.41001</v>
      </c>
      <c r="P20" s="10">
        <f t="shared" si="2"/>
        <v>0</v>
      </c>
      <c r="Q20" s="10">
        <f t="shared" si="2"/>
        <v>0</v>
      </c>
    </row>
    <row r="21" spans="1:17" ht="14.25" customHeight="1">
      <c r="A21" s="6">
        <f>SUM(A20+1)</f>
        <v>10</v>
      </c>
      <c r="B21" s="11" t="s">
        <v>13</v>
      </c>
      <c r="C21" s="20"/>
      <c r="D21" s="20"/>
      <c r="E21" s="17"/>
      <c r="F21" s="17"/>
      <c r="G21" s="20"/>
      <c r="H21" s="20"/>
      <c r="I21" s="12">
        <f>SUM(J21:Q21)</f>
        <v>3463.1065200000003</v>
      </c>
      <c r="J21" s="12">
        <v>0</v>
      </c>
      <c r="K21" s="12">
        <v>0</v>
      </c>
      <c r="L21" s="12">
        <v>0</v>
      </c>
      <c r="M21" s="12">
        <v>0</v>
      </c>
      <c r="N21" s="12">
        <v>2137.69651</v>
      </c>
      <c r="O21" s="12">
        <v>1325.41001</v>
      </c>
      <c r="P21" s="12">
        <v>0</v>
      </c>
      <c r="Q21" s="12">
        <v>0</v>
      </c>
    </row>
    <row r="22" spans="1:17" ht="74.25" customHeight="1">
      <c r="A22" s="6">
        <v>11</v>
      </c>
      <c r="B22" s="8" t="s">
        <v>35</v>
      </c>
      <c r="C22" s="18" t="s">
        <v>20</v>
      </c>
      <c r="D22" s="18" t="s">
        <v>17</v>
      </c>
      <c r="E22" s="21">
        <v>14415.88</v>
      </c>
      <c r="F22" s="21">
        <v>14415.88</v>
      </c>
      <c r="G22" s="15" t="s">
        <v>19</v>
      </c>
      <c r="H22" s="15" t="s">
        <v>19</v>
      </c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27.75" customHeight="1">
      <c r="A23" s="6">
        <v>12</v>
      </c>
      <c r="B23" s="8" t="s">
        <v>34</v>
      </c>
      <c r="C23" s="19"/>
      <c r="D23" s="19"/>
      <c r="E23" s="22"/>
      <c r="F23" s="22"/>
      <c r="G23" s="16"/>
      <c r="H23" s="16"/>
      <c r="I23" s="10">
        <f>SUM(J23:Q23)</f>
        <v>14415.88</v>
      </c>
      <c r="J23" s="10">
        <f aca="true" t="shared" si="3" ref="J23:Q23">SUM(J24:J25)</f>
        <v>0</v>
      </c>
      <c r="K23" s="10">
        <f t="shared" si="3"/>
        <v>0</v>
      </c>
      <c r="L23" s="10">
        <f t="shared" si="3"/>
        <v>0</v>
      </c>
      <c r="M23" s="10">
        <f t="shared" si="3"/>
        <v>0</v>
      </c>
      <c r="N23" s="10">
        <f t="shared" si="3"/>
        <v>0</v>
      </c>
      <c r="O23" s="10">
        <f t="shared" si="3"/>
        <v>14415.88</v>
      </c>
      <c r="P23" s="10">
        <f t="shared" si="3"/>
        <v>0</v>
      </c>
      <c r="Q23" s="10">
        <f t="shared" si="3"/>
        <v>0</v>
      </c>
    </row>
    <row r="24" spans="1:17" ht="14.25" customHeight="1">
      <c r="A24" s="6">
        <v>13</v>
      </c>
      <c r="B24" s="11" t="s">
        <v>13</v>
      </c>
      <c r="C24" s="19"/>
      <c r="D24" s="19"/>
      <c r="E24" s="22"/>
      <c r="F24" s="22"/>
      <c r="G24" s="16"/>
      <c r="H24" s="16"/>
      <c r="I24" s="12">
        <f>SUM(J24:Q24)</f>
        <v>735.88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735.88</v>
      </c>
      <c r="P24" s="12">
        <v>0</v>
      </c>
      <c r="Q24" s="12">
        <v>0</v>
      </c>
    </row>
    <row r="25" spans="1:17" ht="15" customHeight="1">
      <c r="A25" s="6">
        <v>14</v>
      </c>
      <c r="B25" s="11" t="s">
        <v>33</v>
      </c>
      <c r="C25" s="20"/>
      <c r="D25" s="20"/>
      <c r="E25" s="23"/>
      <c r="F25" s="23"/>
      <c r="G25" s="17"/>
      <c r="H25" s="17"/>
      <c r="I25" s="12">
        <f>SUM(J25:Q25)</f>
        <v>13680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13680</v>
      </c>
      <c r="P25" s="12">
        <v>0</v>
      </c>
      <c r="Q25" s="12">
        <v>0</v>
      </c>
    </row>
    <row r="26" spans="1:17" ht="14.25">
      <c r="A26" s="13">
        <v>15</v>
      </c>
      <c r="B26" s="8" t="s">
        <v>27</v>
      </c>
      <c r="C26" s="13"/>
      <c r="D26" s="13"/>
      <c r="E26" s="13"/>
      <c r="F26" s="13"/>
      <c r="G26" s="13"/>
      <c r="H26" s="13"/>
      <c r="I26" s="14">
        <f>SUM(I13+I20+I16+I23)</f>
        <v>101174.93195999999</v>
      </c>
      <c r="J26" s="14">
        <f aca="true" t="shared" si="4" ref="J26:Q26">SUM(J13+J20+J16+J23)</f>
        <v>0</v>
      </c>
      <c r="K26" s="14">
        <f t="shared" si="4"/>
        <v>0</v>
      </c>
      <c r="L26" s="14">
        <f t="shared" si="4"/>
        <v>0</v>
      </c>
      <c r="M26" s="14">
        <f t="shared" si="4"/>
        <v>0</v>
      </c>
      <c r="N26" s="14">
        <f t="shared" si="4"/>
        <v>4500</v>
      </c>
      <c r="O26" s="14">
        <f>SUM(O13+O20+O16+O23)</f>
        <v>61130.39771</v>
      </c>
      <c r="P26" s="14">
        <f t="shared" si="4"/>
        <v>35544.53425</v>
      </c>
      <c r="Q26" s="14">
        <f t="shared" si="4"/>
        <v>0</v>
      </c>
    </row>
  </sheetData>
  <sheetProtection/>
  <mergeCells count="47">
    <mergeCell ref="E15:E18"/>
    <mergeCell ref="F15:F18"/>
    <mergeCell ref="M1:Q1"/>
    <mergeCell ref="Q9:Q10"/>
    <mergeCell ref="N9:N10"/>
    <mergeCell ref="P9:P10"/>
    <mergeCell ref="O9:O10"/>
    <mergeCell ref="M9:M10"/>
    <mergeCell ref="J9:J10"/>
    <mergeCell ref="A8:A10"/>
    <mergeCell ref="B8:B10"/>
    <mergeCell ref="C8:C10"/>
    <mergeCell ref="D8:D10"/>
    <mergeCell ref="C12:C14"/>
    <mergeCell ref="I8:Q8"/>
    <mergeCell ref="E9:E10"/>
    <mergeCell ref="F9:F10"/>
    <mergeCell ref="I9:I10"/>
    <mergeCell ref="D12:D14"/>
    <mergeCell ref="E12:E14"/>
    <mergeCell ref="F12:F14"/>
    <mergeCell ref="G19:G21"/>
    <mergeCell ref="H19:H21"/>
    <mergeCell ref="G12:G14"/>
    <mergeCell ref="H12:H14"/>
    <mergeCell ref="G15:G18"/>
    <mergeCell ref="K9:K10"/>
    <mergeCell ref="G22:G25"/>
    <mergeCell ref="M2:Q2"/>
    <mergeCell ref="E8:F8"/>
    <mergeCell ref="L9:L10"/>
    <mergeCell ref="G8:H9"/>
    <mergeCell ref="E19:E21"/>
    <mergeCell ref="F19:F21"/>
    <mergeCell ref="A4:Q4"/>
    <mergeCell ref="A5:Q5"/>
    <mergeCell ref="A6:Q6"/>
    <mergeCell ref="H22:H25"/>
    <mergeCell ref="H15:H18"/>
    <mergeCell ref="C22:C25"/>
    <mergeCell ref="D22:D25"/>
    <mergeCell ref="C15:C18"/>
    <mergeCell ref="D15:D18"/>
    <mergeCell ref="C19:C21"/>
    <mergeCell ref="D19:D21"/>
    <mergeCell ref="E22:E25"/>
    <mergeCell ref="F22:F25"/>
  </mergeCells>
  <printOptions/>
  <pageMargins left="0" right="0" top="0.7874015748031497" bottom="0" header="0.5118110236220472" footer="0.5118110236220472"/>
  <pageSetup firstPageNumber="7" useFirstPageNumber="1" horizontalDpi="600" verticalDpi="600" orientation="landscape" paperSize="9" scale="70" r:id="rId1"/>
  <headerFooter alignWithMargins="0">
    <oddHeader>&amp;C&amp;"PT Astra Serif,обычный"&amp;P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ЖКХ</dc:creator>
  <cp:keywords/>
  <dc:description/>
  <cp:lastModifiedBy>Князева Валентина Александровна</cp:lastModifiedBy>
  <cp:lastPrinted>2019-11-14T10:29:42Z</cp:lastPrinted>
  <dcterms:created xsi:type="dcterms:W3CDTF">2015-10-22T10:04:18Z</dcterms:created>
  <dcterms:modified xsi:type="dcterms:W3CDTF">2019-11-14T10:31:09Z</dcterms:modified>
  <cp:category/>
  <cp:version/>
  <cp:contentType/>
  <cp:contentStatus/>
</cp:coreProperties>
</file>