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<sst xmlns="http://schemas.openxmlformats.org/spreadsheetml/2006/main" count="531" uniqueCount="84">
  <si>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</si>
  <si>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</si>
  <si>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</si>
  <si>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</si>
  <si>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</si>
  <si>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</si>
  <si>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</si>
  <si>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</si>
  <si>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</si>
  <si>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</si>
  <si>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</si>
  <si>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</si>
  <si>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</si>
  <si>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</si>
  <si>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</si>
  <si>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</si>
  <si>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</si>
  <si>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</si>
  <si>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</si>
  <si>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</si>
  <si>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</si>
  <si>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</si>
  <si>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</si>
  <si>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</si>
  <si>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</si>
  <si>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</si>
  <si>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</si>
  <si>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</si>
  <si>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</si>
  <si>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</si>
  <si>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</si>
  <si>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</si>
  <si>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</si>
  <si>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</si>
  <si>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</si>
  <si>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</si>
  <si>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</si>
  <si>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</si>
  <si>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</si>
  <si>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</si>
  <si>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</si>
  <si>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</si>
  <si>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</si>
  <si>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</si>
  <si>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</si>
  <si>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</si>
  <si>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</si>
  <si>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</si>
  <si>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</si>
  <si>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</si>
  <si>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</si>
  <si>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</si>
  <si>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</si>
  <si>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</si>
  <si>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</si>
  <si>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</si>
  <si>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</si>
  <si>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</si>
  <si>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</si>
  <si>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</si>
  <si>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</si>
  <si>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</si>
  <si>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</si>
  <si>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</si>
  <si>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</si>
  <si>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</si>
  <si>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</si>
  <si>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</si>
  <si>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8</t>
  </si>
  <si>
    <t>22, 23 24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</si>
  <si>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</si>
  <si>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</si>
  <si>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</si>
  <si>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</si>
  <si>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</si>
  <si>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</si>
  <si>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</si>
  <si>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4 - Разработка документов по стратегическому планированию в Североуральском городском округе</t>
  </si>
  <si>
    <t>Мероприятие 5 -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</si>
  <si>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6 - Проверка отчетов о реализации муниципальных программа, формирование доклада о ходе реализации муниципальных программ Главе Администрации Североуральского городского округа</t>
  </si>
  <si>
    <t>Мероприятие 7 - Сопровождение реализуемых или планируемых к реализации инвестиционных проектов на территории Североуральского городского округа</t>
  </si>
  <si>
    <t>Мероприятие 8 - Реализация проектов по строительству и реконструкции объектов за счет бюджетных средств</t>
  </si>
  <si>
    <t>Мероприятие 9 - Внедрение Муниципального инвестиционного стандарта на территории Североуральского городского округа</t>
  </si>
  <si>
    <t>13, 14, 16, 17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</si>
</sst>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6" fillId="33" borderId="10" xfId="0" applyNumberFormat="1" applyFont="1" applyFill="1" applyBorder="1" applyAlignment="1">
      <alignment/>
    </xf>
    <xf numFmtId="169" fontId="7" fillId="33" borderId="10" xfId="0" applyNumberFormat="1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169" fontId="9" fillId="33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0"/>
  <sheetViews>
    <sheetView tabSelected="1" zoomScalePageLayoutView="0" workbookViewId="0" topLeftCell="A1">
      <pane ySplit="9" topLeftCell="A64" activePane="bottomLeft" state="frozen"/>
      <selection pane="topLeft" activeCell="A1" sqref="A1"/>
      <selection pane="bottomLeft" activeCell="A48" sqref="A48:A200"/>
    </sheetView>
  </sheetViews>
  <sheetFormatPr defaultColWidth="8.796875" defaultRowHeight="18.75"/>
  <cols>
    <col min="1" max="1" width="3.296875" style="1" customWidth="1"/>
    <col min="2" max="2" width="26.5" style="3" customWidth="1"/>
    <col min="3" max="3" width="10.296875" style="1" bestFit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8.75">
      <c r="F2" s="55" t="s">
        <v>46</v>
      </c>
      <c r="G2" s="56"/>
      <c r="H2" s="56"/>
      <c r="I2" s="56"/>
      <c r="J2" s="56"/>
      <c r="K2" s="56"/>
    </row>
    <row r="3" spans="6:11" ht="49.5" customHeight="1">
      <c r="F3" s="57" t="s">
        <v>40</v>
      </c>
      <c r="G3" s="58"/>
      <c r="H3" s="58"/>
      <c r="I3" s="58"/>
      <c r="J3" s="58"/>
      <c r="K3" s="58"/>
    </row>
    <row r="5" spans="1:11" ht="15.75" customHeight="1">
      <c r="A5" s="59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1.5" customHeight="1">
      <c r="A6" s="59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8" spans="1:11" ht="48.75" customHeight="1">
      <c r="A8" s="65" t="s">
        <v>0</v>
      </c>
      <c r="B8" s="67" t="s">
        <v>1</v>
      </c>
      <c r="C8" s="65" t="s">
        <v>2</v>
      </c>
      <c r="D8" s="69"/>
      <c r="E8" s="69"/>
      <c r="F8" s="69"/>
      <c r="G8" s="69"/>
      <c r="H8" s="69"/>
      <c r="I8" s="69"/>
      <c r="J8" s="69"/>
      <c r="K8" s="65" t="s">
        <v>44</v>
      </c>
    </row>
    <row r="9" spans="1:11" ht="37.5" customHeight="1">
      <c r="A9" s="66"/>
      <c r="B9" s="68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66"/>
    </row>
    <row r="10" spans="1:11" ht="25.5">
      <c r="A10" s="14">
        <v>1</v>
      </c>
      <c r="B10" s="15" t="s">
        <v>11</v>
      </c>
      <c r="C10" s="6">
        <f>SUM(C11:C13)</f>
        <v>483815.93493000005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68619.17571999998</v>
      </c>
      <c r="H10" s="6">
        <f t="shared" si="0"/>
        <v>66527.097</v>
      </c>
      <c r="I10" s="6">
        <f t="shared" si="0"/>
        <v>66810.44</v>
      </c>
      <c r="J10" s="6">
        <f t="shared" si="0"/>
        <v>66482.04000000001</v>
      </c>
      <c r="K10" s="4" t="s">
        <v>45</v>
      </c>
    </row>
    <row r="11" spans="1:11" ht="15.75">
      <c r="A11" s="14">
        <v>2</v>
      </c>
      <c r="B11" s="16" t="s">
        <v>12</v>
      </c>
      <c r="C11" s="8">
        <f>SUM(D11:J11)</f>
        <v>476805.22493</v>
      </c>
      <c r="D11" s="9">
        <f aca="true" t="shared" si="1" ref="D11:J13">D24+D58+D90+D114+D148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67528.77571999999</v>
      </c>
      <c r="H11" s="8">
        <f t="shared" si="1"/>
        <v>66168.697</v>
      </c>
      <c r="I11" s="8">
        <f t="shared" si="1"/>
        <v>66452.04000000001</v>
      </c>
      <c r="J11" s="8">
        <f t="shared" si="1"/>
        <v>66482.04000000001</v>
      </c>
      <c r="K11" s="4" t="s">
        <v>45</v>
      </c>
    </row>
    <row r="12" spans="1:11" ht="15.75">
      <c r="A12" s="14">
        <v>3</v>
      </c>
      <c r="B12" s="16" t="s">
        <v>13</v>
      </c>
      <c r="C12" s="8">
        <f>SUM(D12:J12)</f>
        <v>5796.08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1090.4</v>
      </c>
      <c r="H12" s="8">
        <f t="shared" si="1"/>
        <v>358.4</v>
      </c>
      <c r="I12" s="8">
        <f t="shared" si="1"/>
        <v>358.4</v>
      </c>
      <c r="J12" s="8">
        <f t="shared" si="1"/>
        <v>0</v>
      </c>
      <c r="K12" s="4" t="s">
        <v>45</v>
      </c>
    </row>
    <row r="13" spans="1:11" ht="15.75">
      <c r="A13" s="14">
        <v>4</v>
      </c>
      <c r="B13" s="16" t="s">
        <v>50</v>
      </c>
      <c r="C13" s="8">
        <f>SUM(D13:J13)</f>
        <v>1214.63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4" t="s">
        <v>45</v>
      </c>
    </row>
    <row r="14" spans="1:11" ht="15.75">
      <c r="A14" s="14">
        <v>5</v>
      </c>
      <c r="B14" s="17" t="s">
        <v>14</v>
      </c>
      <c r="C14" s="10" t="s">
        <v>43</v>
      </c>
      <c r="D14" s="11" t="s">
        <v>43</v>
      </c>
      <c r="E14" s="11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4" t="s">
        <v>45</v>
      </c>
    </row>
    <row r="15" spans="1:11" ht="15.75">
      <c r="A15" s="14">
        <v>6</v>
      </c>
      <c r="B15" s="16" t="s">
        <v>12</v>
      </c>
      <c r="C15" s="10" t="s">
        <v>43</v>
      </c>
      <c r="D15" s="11" t="s">
        <v>43</v>
      </c>
      <c r="E15" s="11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4" t="s">
        <v>45</v>
      </c>
    </row>
    <row r="16" spans="1:11" ht="15.75">
      <c r="A16" s="14">
        <v>7</v>
      </c>
      <c r="B16" s="16" t="s">
        <v>13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14">
        <v>8</v>
      </c>
      <c r="B17" s="16" t="s">
        <v>50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14">
        <v>9</v>
      </c>
      <c r="B18" s="17" t="s">
        <v>15</v>
      </c>
      <c r="C18" s="12">
        <f>SUM(C19:C21)</f>
        <v>483815.93493000005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68619.17571999998</v>
      </c>
      <c r="H18" s="12">
        <f t="shared" si="2"/>
        <v>66527.097</v>
      </c>
      <c r="I18" s="12">
        <f t="shared" si="2"/>
        <v>66810.44</v>
      </c>
      <c r="J18" s="12">
        <f t="shared" si="2"/>
        <v>66482.04000000001</v>
      </c>
      <c r="K18" s="4" t="s">
        <v>45</v>
      </c>
    </row>
    <row r="19" spans="1:11" ht="15.75">
      <c r="A19" s="14">
        <v>10</v>
      </c>
      <c r="B19" s="16" t="s">
        <v>12</v>
      </c>
      <c r="C19" s="8">
        <f>SUM(D19:J19)</f>
        <v>476805.22493</v>
      </c>
      <c r="D19" s="9">
        <f aca="true" t="shared" si="3" ref="D19:J21">D35+D69+D101+D125+D159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67528.77571999999</v>
      </c>
      <c r="H19" s="8">
        <f t="shared" si="3"/>
        <v>66168.697</v>
      </c>
      <c r="I19" s="8">
        <f t="shared" si="3"/>
        <v>66452.04000000001</v>
      </c>
      <c r="J19" s="8">
        <f t="shared" si="3"/>
        <v>66482.04000000001</v>
      </c>
      <c r="K19" s="4" t="s">
        <v>45</v>
      </c>
    </row>
    <row r="20" spans="1:11" ht="15.75">
      <c r="A20" s="14">
        <v>11</v>
      </c>
      <c r="B20" s="16" t="s">
        <v>13</v>
      </c>
      <c r="C20" s="8">
        <f>SUM(D20:J20)</f>
        <v>5796.08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1090.4</v>
      </c>
      <c r="H20" s="8">
        <f t="shared" si="3"/>
        <v>358.4</v>
      </c>
      <c r="I20" s="8">
        <f t="shared" si="3"/>
        <v>358.4</v>
      </c>
      <c r="J20" s="8">
        <f t="shared" si="3"/>
        <v>0</v>
      </c>
      <c r="K20" s="4" t="s">
        <v>45</v>
      </c>
    </row>
    <row r="21" spans="1:11" ht="15.75">
      <c r="A21" s="14">
        <v>12</v>
      </c>
      <c r="B21" s="16" t="s">
        <v>50</v>
      </c>
      <c r="C21" s="8">
        <f>SUM(D21:J21)</f>
        <v>1214.63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4" t="s">
        <v>45</v>
      </c>
    </row>
    <row r="22" spans="1:11" s="18" customFormat="1" ht="15.75" customHeight="1">
      <c r="A22" s="14">
        <v>13</v>
      </c>
      <c r="B22" s="62" t="s">
        <v>16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1" s="18" customFormat="1" ht="32.25" customHeight="1">
      <c r="A23" s="14">
        <v>14</v>
      </c>
      <c r="B23" s="15" t="s">
        <v>17</v>
      </c>
      <c r="C23" s="34">
        <f>C34</f>
        <v>13593</v>
      </c>
      <c r="D23" s="19">
        <f aca="true" t="shared" si="4" ref="D23:J23">D34</f>
        <v>1425</v>
      </c>
      <c r="E23" s="19">
        <f t="shared" si="4"/>
        <v>3897</v>
      </c>
      <c r="F23" s="34">
        <f t="shared" si="4"/>
        <v>1740</v>
      </c>
      <c r="G23" s="34">
        <f t="shared" si="4"/>
        <v>1621</v>
      </c>
      <c r="H23" s="34">
        <f t="shared" si="4"/>
        <v>1630</v>
      </c>
      <c r="I23" s="34">
        <f t="shared" si="4"/>
        <v>1640</v>
      </c>
      <c r="J23" s="34">
        <f t="shared" si="4"/>
        <v>1640</v>
      </c>
      <c r="K23" s="4" t="s">
        <v>45</v>
      </c>
    </row>
    <row r="24" spans="1:11" s="18" customFormat="1" ht="12.75">
      <c r="A24" s="14">
        <v>15</v>
      </c>
      <c r="B24" s="16" t="s">
        <v>12</v>
      </c>
      <c r="C24" s="10">
        <f>C35</f>
        <v>13593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1630</v>
      </c>
      <c r="I24" s="10">
        <f t="shared" si="5"/>
        <v>1640</v>
      </c>
      <c r="J24" s="10">
        <f t="shared" si="5"/>
        <v>1640</v>
      </c>
      <c r="K24" s="4" t="s">
        <v>45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45</v>
      </c>
    </row>
    <row r="26" spans="1:11" s="18" customFormat="1" ht="12.75">
      <c r="A26" s="14">
        <v>17</v>
      </c>
      <c r="B26" s="16" t="s">
        <v>50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45</v>
      </c>
    </row>
    <row r="27" spans="1:11" s="18" customFormat="1" ht="15" customHeight="1">
      <c r="A27" s="14">
        <v>18</v>
      </c>
      <c r="B27" s="53" t="s">
        <v>18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s="18" customFormat="1" ht="27">
      <c r="A28" s="14">
        <v>19</v>
      </c>
      <c r="B28" s="20" t="s">
        <v>66</v>
      </c>
      <c r="C28" s="21" t="s">
        <v>43</v>
      </c>
      <c r="D28" s="21" t="s">
        <v>43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21" t="s">
        <v>43</v>
      </c>
      <c r="K28" s="4" t="s">
        <v>45</v>
      </c>
    </row>
    <row r="29" spans="1:11" s="18" customFormat="1" ht="12.75">
      <c r="A29" s="14">
        <v>20</v>
      </c>
      <c r="B29" s="53" t="s">
        <v>19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1" s="18" customFormat="1" ht="42" customHeight="1">
      <c r="A30" s="14">
        <v>21</v>
      </c>
      <c r="B30" s="22" t="s">
        <v>20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22</v>
      </c>
      <c r="B31" s="53" t="s">
        <v>21</v>
      </c>
      <c r="C31" s="54"/>
      <c r="D31" s="54"/>
      <c r="E31" s="54"/>
      <c r="F31" s="54"/>
      <c r="G31" s="54"/>
      <c r="H31" s="54"/>
      <c r="I31" s="54"/>
      <c r="J31" s="54"/>
      <c r="K31" s="54"/>
    </row>
    <row r="32" spans="1:11" s="18" customFormat="1" ht="27">
      <c r="A32" s="14">
        <v>23</v>
      </c>
      <c r="B32" s="20" t="s">
        <v>67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24</v>
      </c>
      <c r="B33" s="53" t="s">
        <v>22</v>
      </c>
      <c r="C33" s="54"/>
      <c r="D33" s="54"/>
      <c r="E33" s="54"/>
      <c r="F33" s="54"/>
      <c r="G33" s="54"/>
      <c r="H33" s="54"/>
      <c r="I33" s="54"/>
      <c r="J33" s="54"/>
      <c r="K33" s="54"/>
    </row>
    <row r="34" spans="1:11" s="18" customFormat="1" ht="25.5">
      <c r="A34" s="14">
        <v>25</v>
      </c>
      <c r="B34" s="15" t="s">
        <v>23</v>
      </c>
      <c r="C34" s="6">
        <f aca="true" t="shared" si="7" ref="C34:J34">SUM(C35:C36)</f>
        <v>13593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1630</v>
      </c>
      <c r="I34" s="6">
        <f t="shared" si="7"/>
        <v>1640</v>
      </c>
      <c r="J34" s="49">
        <f t="shared" si="7"/>
        <v>1640</v>
      </c>
      <c r="K34" s="4" t="s">
        <v>45</v>
      </c>
    </row>
    <row r="35" spans="1:11" s="18" customFormat="1" ht="12.75">
      <c r="A35" s="14">
        <v>26</v>
      </c>
      <c r="B35" s="16" t="s">
        <v>12</v>
      </c>
      <c r="C35" s="8">
        <f>C39+C47+C43</f>
        <v>13593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1630</v>
      </c>
      <c r="I35" s="8">
        <f t="shared" si="8"/>
        <v>1640</v>
      </c>
      <c r="J35" s="8">
        <f t="shared" si="8"/>
        <v>1640</v>
      </c>
      <c r="K35" s="4" t="s">
        <v>45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C36:J37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45</v>
      </c>
    </row>
    <row r="37" spans="1:11" s="18" customFormat="1" ht="12.75">
      <c r="A37" s="14">
        <v>28</v>
      </c>
      <c r="B37" s="16" t="s">
        <v>50</v>
      </c>
      <c r="C37" s="8">
        <f t="shared" si="9"/>
        <v>0</v>
      </c>
      <c r="D37" s="9">
        <f t="shared" si="9"/>
        <v>0</v>
      </c>
      <c r="E37" s="9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4" t="s">
        <v>45</v>
      </c>
    </row>
    <row r="38" spans="1:11" s="18" customFormat="1" ht="69.75" customHeight="1">
      <c r="A38" s="14">
        <v>29</v>
      </c>
      <c r="B38" s="20" t="s">
        <v>47</v>
      </c>
      <c r="C38" s="36">
        <f>SUM(C39:C40)</f>
        <v>8296</v>
      </c>
      <c r="D38" s="25">
        <f>SUM(D39:D40)</f>
        <v>1000</v>
      </c>
      <c r="E38" s="25">
        <f aca="true" t="shared" si="10" ref="E38:J38">SUM(E39:E40)</f>
        <v>1196</v>
      </c>
      <c r="F38" s="36">
        <f>SUM(F39:F40)</f>
        <v>1300</v>
      </c>
      <c r="G38" s="36">
        <f t="shared" si="10"/>
        <v>1200</v>
      </c>
      <c r="H38" s="36">
        <f t="shared" si="10"/>
        <v>1200</v>
      </c>
      <c r="I38" s="36">
        <f t="shared" si="10"/>
        <v>1200</v>
      </c>
      <c r="J38" s="36">
        <f t="shared" si="10"/>
        <v>1200</v>
      </c>
      <c r="K38" s="43">
        <v>5</v>
      </c>
    </row>
    <row r="39" spans="1:11" s="18" customFormat="1" ht="18" customHeight="1">
      <c r="A39" s="14">
        <v>30</v>
      </c>
      <c r="B39" s="16" t="s">
        <v>12</v>
      </c>
      <c r="C39" s="8">
        <f>SUM(D39:J39)</f>
        <v>8296</v>
      </c>
      <c r="D39" s="9">
        <v>1000</v>
      </c>
      <c r="E39" s="9">
        <v>1196</v>
      </c>
      <c r="F39" s="8">
        <v>1300</v>
      </c>
      <c r="G39" s="8">
        <v>1200</v>
      </c>
      <c r="H39" s="8">
        <v>1200</v>
      </c>
      <c r="I39" s="8">
        <v>1200</v>
      </c>
      <c r="J39" s="48">
        <v>1200</v>
      </c>
      <c r="K39" s="43">
        <v>5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45</v>
      </c>
    </row>
    <row r="41" spans="1:11" s="18" customFormat="1" ht="12.75">
      <c r="A41" s="14">
        <v>32</v>
      </c>
      <c r="B41" s="16" t="s">
        <v>50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45</v>
      </c>
    </row>
    <row r="42" spans="1:11" s="18" customFormat="1" ht="57.75" customHeight="1">
      <c r="A42" s="14">
        <v>33</v>
      </c>
      <c r="B42" s="23" t="s">
        <v>48</v>
      </c>
      <c r="C42" s="36">
        <f>SUM(C43:C44)</f>
        <v>2265</v>
      </c>
      <c r="D42" s="25">
        <f>SUM(D43:D44)</f>
        <v>0</v>
      </c>
      <c r="E42" s="25">
        <f aca="true" t="shared" si="11" ref="E42:J42">SUM(E43:E44)</f>
        <v>2265</v>
      </c>
      <c r="F42" s="36">
        <f t="shared" si="11"/>
        <v>0</v>
      </c>
      <c r="G42" s="36">
        <f t="shared" si="11"/>
        <v>0</v>
      </c>
      <c r="H42" s="36">
        <f t="shared" si="11"/>
        <v>0</v>
      </c>
      <c r="I42" s="36">
        <f t="shared" si="11"/>
        <v>0</v>
      </c>
      <c r="J42" s="36">
        <f t="shared" si="11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45</v>
      </c>
    </row>
    <row r="45" spans="1:11" s="18" customFormat="1" ht="12.75">
      <c r="A45" s="14">
        <v>36</v>
      </c>
      <c r="B45" s="16" t="s">
        <v>50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45</v>
      </c>
    </row>
    <row r="46" spans="1:11" s="18" customFormat="1" ht="67.5" customHeight="1">
      <c r="A46" s="14">
        <v>37</v>
      </c>
      <c r="B46" s="22" t="s">
        <v>51</v>
      </c>
      <c r="C46" s="36">
        <f aca="true" t="shared" si="12" ref="C46:J46">SUM(C47:C48)</f>
        <v>3032</v>
      </c>
      <c r="D46" s="25">
        <f t="shared" si="12"/>
        <v>425</v>
      </c>
      <c r="E46" s="25">
        <f t="shared" si="12"/>
        <v>436</v>
      </c>
      <c r="F46" s="36">
        <f>SUM(F47:F48)</f>
        <v>440</v>
      </c>
      <c r="G46" s="36">
        <f t="shared" si="12"/>
        <v>421</v>
      </c>
      <c r="H46" s="36">
        <f t="shared" si="12"/>
        <v>430</v>
      </c>
      <c r="I46" s="36">
        <f t="shared" si="12"/>
        <v>440</v>
      </c>
      <c r="J46" s="36">
        <f t="shared" si="12"/>
        <v>440</v>
      </c>
      <c r="K46" s="43" t="s">
        <v>68</v>
      </c>
    </row>
    <row r="47" spans="1:11" s="18" customFormat="1" ht="12.75">
      <c r="A47" s="14">
        <v>38</v>
      </c>
      <c r="B47" s="16" t="s">
        <v>12</v>
      </c>
      <c r="C47" s="8">
        <f>SUM(D47:J47)</f>
        <v>3032</v>
      </c>
      <c r="D47" s="9">
        <v>425</v>
      </c>
      <c r="E47" s="9">
        <v>436</v>
      </c>
      <c r="F47" s="8">
        <v>440</v>
      </c>
      <c r="G47" s="8">
        <v>421</v>
      </c>
      <c r="H47" s="8">
        <v>430</v>
      </c>
      <c r="I47" s="8">
        <v>440</v>
      </c>
      <c r="J47" s="48">
        <v>440</v>
      </c>
      <c r="K47" s="43" t="s">
        <v>68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45</v>
      </c>
    </row>
    <row r="49" spans="1:11" s="18" customFormat="1" ht="12.75">
      <c r="A49" s="14">
        <v>40</v>
      </c>
      <c r="B49" s="16" t="s">
        <v>50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45</v>
      </c>
    </row>
    <row r="50" spans="1:11" s="18" customFormat="1" ht="40.5">
      <c r="A50" s="14">
        <v>41</v>
      </c>
      <c r="B50" s="20" t="s">
        <v>77</v>
      </c>
      <c r="C50" s="52" t="s">
        <v>43</v>
      </c>
      <c r="D50" s="52" t="s">
        <v>43</v>
      </c>
      <c r="E50" s="52" t="s">
        <v>43</v>
      </c>
      <c r="F50" s="52" t="s">
        <v>43</v>
      </c>
      <c r="G50" s="52" t="s">
        <v>43</v>
      </c>
      <c r="H50" s="52" t="s">
        <v>43</v>
      </c>
      <c r="I50" s="52" t="s">
        <v>43</v>
      </c>
      <c r="J50" s="52" t="s">
        <v>43</v>
      </c>
      <c r="K50" s="4">
        <v>6</v>
      </c>
    </row>
    <row r="51" spans="1:11" s="18" customFormat="1" ht="94.5">
      <c r="A51" s="14">
        <v>42</v>
      </c>
      <c r="B51" s="20" t="s">
        <v>78</v>
      </c>
      <c r="C51" s="52" t="s">
        <v>43</v>
      </c>
      <c r="D51" s="52" t="s">
        <v>43</v>
      </c>
      <c r="E51" s="52" t="s">
        <v>43</v>
      </c>
      <c r="F51" s="52" t="s">
        <v>43</v>
      </c>
      <c r="G51" s="52" t="s">
        <v>43</v>
      </c>
      <c r="H51" s="52" t="s">
        <v>43</v>
      </c>
      <c r="I51" s="52" t="s">
        <v>43</v>
      </c>
      <c r="J51" s="52" t="s">
        <v>43</v>
      </c>
      <c r="K51" s="4">
        <v>10</v>
      </c>
    </row>
    <row r="52" spans="1:11" s="18" customFormat="1" ht="81">
      <c r="A52" s="14">
        <v>43</v>
      </c>
      <c r="B52" s="20" t="s">
        <v>79</v>
      </c>
      <c r="C52" s="52" t="s">
        <v>43</v>
      </c>
      <c r="D52" s="52" t="s">
        <v>43</v>
      </c>
      <c r="E52" s="52" t="s">
        <v>43</v>
      </c>
      <c r="F52" s="52" t="s">
        <v>43</v>
      </c>
      <c r="G52" s="52" t="s">
        <v>43</v>
      </c>
      <c r="H52" s="52" t="s">
        <v>43</v>
      </c>
      <c r="I52" s="52" t="s">
        <v>43</v>
      </c>
      <c r="J52" s="52" t="s">
        <v>43</v>
      </c>
      <c r="K52" s="4">
        <v>11</v>
      </c>
    </row>
    <row r="53" spans="1:11" s="18" customFormat="1" ht="67.5">
      <c r="A53" s="14">
        <v>44</v>
      </c>
      <c r="B53" s="20" t="s">
        <v>80</v>
      </c>
      <c r="C53" s="52" t="s">
        <v>43</v>
      </c>
      <c r="D53" s="52" t="s">
        <v>43</v>
      </c>
      <c r="E53" s="52" t="s">
        <v>43</v>
      </c>
      <c r="F53" s="52" t="s">
        <v>43</v>
      </c>
      <c r="G53" s="52" t="s">
        <v>43</v>
      </c>
      <c r="H53" s="52" t="s">
        <v>43</v>
      </c>
      <c r="I53" s="52" t="s">
        <v>43</v>
      </c>
      <c r="J53" s="52" t="s">
        <v>43</v>
      </c>
      <c r="K53" s="4" t="s">
        <v>83</v>
      </c>
    </row>
    <row r="54" spans="1:11" s="18" customFormat="1" ht="40.5">
      <c r="A54" s="14">
        <v>45</v>
      </c>
      <c r="B54" s="20" t="s">
        <v>81</v>
      </c>
      <c r="C54" s="52" t="s">
        <v>43</v>
      </c>
      <c r="D54" s="52" t="s">
        <v>43</v>
      </c>
      <c r="E54" s="52" t="s">
        <v>43</v>
      </c>
      <c r="F54" s="52" t="s">
        <v>43</v>
      </c>
      <c r="G54" s="52" t="s">
        <v>43</v>
      </c>
      <c r="H54" s="52" t="s">
        <v>43</v>
      </c>
      <c r="I54" s="52" t="s">
        <v>43</v>
      </c>
      <c r="J54" s="52" t="s">
        <v>43</v>
      </c>
      <c r="K54" s="4" t="s">
        <v>83</v>
      </c>
    </row>
    <row r="55" spans="1:11" s="18" customFormat="1" ht="54">
      <c r="A55" s="14">
        <v>46</v>
      </c>
      <c r="B55" s="20" t="s">
        <v>82</v>
      </c>
      <c r="C55" s="52" t="s">
        <v>43</v>
      </c>
      <c r="D55" s="52" t="s">
        <v>43</v>
      </c>
      <c r="E55" s="52" t="s">
        <v>43</v>
      </c>
      <c r="F55" s="52" t="s">
        <v>43</v>
      </c>
      <c r="G55" s="52" t="s">
        <v>43</v>
      </c>
      <c r="H55" s="52" t="s">
        <v>43</v>
      </c>
      <c r="I55" s="52" t="s">
        <v>43</v>
      </c>
      <c r="J55" s="52" t="s">
        <v>43</v>
      </c>
      <c r="K55" s="4" t="s">
        <v>83</v>
      </c>
    </row>
    <row r="56" spans="1:11" s="18" customFormat="1" ht="12.75">
      <c r="A56" s="14">
        <v>47</v>
      </c>
      <c r="B56" s="62" t="s">
        <v>24</v>
      </c>
      <c r="C56" s="64"/>
      <c r="D56" s="64"/>
      <c r="E56" s="64"/>
      <c r="F56" s="64"/>
      <c r="G56" s="64"/>
      <c r="H56" s="64"/>
      <c r="I56" s="64"/>
      <c r="J56" s="64"/>
      <c r="K56" s="64"/>
    </row>
    <row r="57" spans="1:11" s="18" customFormat="1" ht="31.5" customHeight="1">
      <c r="A57" s="14">
        <v>48</v>
      </c>
      <c r="B57" s="15" t="s">
        <v>25</v>
      </c>
      <c r="C57" s="35">
        <f>C68</f>
        <v>8367.119999999999</v>
      </c>
      <c r="D57" s="24">
        <f aca="true" t="shared" si="13" ref="D57:J57">D68</f>
        <v>1320.7</v>
      </c>
      <c r="E57" s="24">
        <f t="shared" si="13"/>
        <v>999</v>
      </c>
      <c r="F57" s="35">
        <f t="shared" si="13"/>
        <v>2946.41</v>
      </c>
      <c r="G57" s="35">
        <f t="shared" si="13"/>
        <v>1211.01</v>
      </c>
      <c r="H57" s="35">
        <f t="shared" si="13"/>
        <v>630</v>
      </c>
      <c r="I57" s="35">
        <f t="shared" si="13"/>
        <v>630</v>
      </c>
      <c r="J57" s="35">
        <f t="shared" si="13"/>
        <v>630</v>
      </c>
      <c r="K57" s="4" t="s">
        <v>45</v>
      </c>
    </row>
    <row r="58" spans="1:11" s="18" customFormat="1" ht="12.75">
      <c r="A58" s="14">
        <v>49</v>
      </c>
      <c r="B58" s="16" t="s">
        <v>12</v>
      </c>
      <c r="C58" s="10">
        <f>C69</f>
        <v>4170.009999999999</v>
      </c>
      <c r="D58" s="11">
        <f aca="true" t="shared" si="14" ref="D58:J58">D69</f>
        <v>562</v>
      </c>
      <c r="E58" s="11">
        <f t="shared" si="14"/>
        <v>600</v>
      </c>
      <c r="F58" s="10">
        <f t="shared" si="14"/>
        <v>641</v>
      </c>
      <c r="G58" s="10">
        <f t="shared" si="14"/>
        <v>477.01</v>
      </c>
      <c r="H58" s="10">
        <f t="shared" si="14"/>
        <v>630</v>
      </c>
      <c r="I58" s="10">
        <f t="shared" si="14"/>
        <v>630</v>
      </c>
      <c r="J58" s="10">
        <f t="shared" si="14"/>
        <v>630</v>
      </c>
      <c r="K58" s="4" t="s">
        <v>45</v>
      </c>
    </row>
    <row r="59" spans="1:11" s="18" customFormat="1" ht="12.75">
      <c r="A59" s="14">
        <v>50</v>
      </c>
      <c r="B59" s="16" t="s">
        <v>13</v>
      </c>
      <c r="C59" s="10">
        <f>C70</f>
        <v>3360.7799999999997</v>
      </c>
      <c r="D59" s="11">
        <f aca="true" t="shared" si="15" ref="D59:J60">D70</f>
        <v>758.7</v>
      </c>
      <c r="E59" s="11">
        <f t="shared" si="15"/>
        <v>399</v>
      </c>
      <c r="F59" s="10">
        <f t="shared" si="15"/>
        <v>1469.08</v>
      </c>
      <c r="G59" s="10">
        <f t="shared" si="15"/>
        <v>734</v>
      </c>
      <c r="H59" s="10">
        <f t="shared" si="15"/>
        <v>0</v>
      </c>
      <c r="I59" s="10">
        <f t="shared" si="15"/>
        <v>0</v>
      </c>
      <c r="J59" s="10">
        <f t="shared" si="15"/>
        <v>0</v>
      </c>
      <c r="K59" s="4" t="s">
        <v>45</v>
      </c>
    </row>
    <row r="60" spans="1:11" s="18" customFormat="1" ht="12.75">
      <c r="A60" s="14">
        <v>51</v>
      </c>
      <c r="B60" s="16" t="s">
        <v>50</v>
      </c>
      <c r="C60" s="10">
        <f>C71</f>
        <v>836.33</v>
      </c>
      <c r="D60" s="11">
        <f t="shared" si="15"/>
        <v>0</v>
      </c>
      <c r="E60" s="11">
        <f t="shared" si="15"/>
        <v>0</v>
      </c>
      <c r="F60" s="10">
        <f t="shared" si="15"/>
        <v>836.33</v>
      </c>
      <c r="G60" s="10">
        <f t="shared" si="15"/>
        <v>0</v>
      </c>
      <c r="H60" s="10">
        <f t="shared" si="15"/>
        <v>0</v>
      </c>
      <c r="I60" s="10">
        <f t="shared" si="15"/>
        <v>0</v>
      </c>
      <c r="J60" s="10">
        <f t="shared" si="15"/>
        <v>0</v>
      </c>
      <c r="K60" s="4" t="s">
        <v>45</v>
      </c>
    </row>
    <row r="61" spans="1:11" s="18" customFormat="1" ht="12.75">
      <c r="A61" s="14">
        <v>52</v>
      </c>
      <c r="B61" s="53" t="s">
        <v>18</v>
      </c>
      <c r="C61" s="54"/>
      <c r="D61" s="54"/>
      <c r="E61" s="54"/>
      <c r="F61" s="54"/>
      <c r="G61" s="54"/>
      <c r="H61" s="54"/>
      <c r="I61" s="54"/>
      <c r="J61" s="54"/>
      <c r="K61" s="54"/>
    </row>
    <row r="62" spans="1:11" s="18" customFormat="1" ht="27">
      <c r="A62" s="14">
        <v>53</v>
      </c>
      <c r="B62" s="20" t="s">
        <v>66</v>
      </c>
      <c r="C62" s="21" t="s">
        <v>43</v>
      </c>
      <c r="D62" s="21" t="s">
        <v>43</v>
      </c>
      <c r="E62" s="21" t="s">
        <v>43</v>
      </c>
      <c r="F62" s="21" t="s">
        <v>43</v>
      </c>
      <c r="G62" s="21" t="s">
        <v>43</v>
      </c>
      <c r="H62" s="21" t="s">
        <v>43</v>
      </c>
      <c r="I62" s="21" t="s">
        <v>43</v>
      </c>
      <c r="J62" s="21" t="s">
        <v>43</v>
      </c>
      <c r="K62" s="4" t="s">
        <v>45</v>
      </c>
    </row>
    <row r="63" spans="1:11" s="18" customFormat="1" ht="18.75" customHeight="1">
      <c r="A63" s="14">
        <v>54</v>
      </c>
      <c r="B63" s="53" t="s">
        <v>19</v>
      </c>
      <c r="C63" s="54"/>
      <c r="D63" s="54"/>
      <c r="E63" s="54"/>
      <c r="F63" s="54"/>
      <c r="G63" s="54"/>
      <c r="H63" s="54"/>
      <c r="I63" s="54"/>
      <c r="J63" s="54"/>
      <c r="K63" s="54"/>
    </row>
    <row r="64" spans="1:11" s="18" customFormat="1" ht="44.25" customHeight="1">
      <c r="A64" s="14">
        <v>55</v>
      </c>
      <c r="B64" s="22" t="s">
        <v>20</v>
      </c>
      <c r="C64" s="21" t="s">
        <v>43</v>
      </c>
      <c r="D64" s="21" t="s">
        <v>43</v>
      </c>
      <c r="E64" s="21" t="s">
        <v>43</v>
      </c>
      <c r="F64" s="21" t="s">
        <v>43</v>
      </c>
      <c r="G64" s="21" t="s">
        <v>43</v>
      </c>
      <c r="H64" s="21" t="s">
        <v>43</v>
      </c>
      <c r="I64" s="21" t="s">
        <v>43</v>
      </c>
      <c r="J64" s="21" t="s">
        <v>43</v>
      </c>
      <c r="K64" s="4" t="s">
        <v>45</v>
      </c>
    </row>
    <row r="65" spans="1:11" s="18" customFormat="1" ht="12.75">
      <c r="A65" s="14">
        <v>56</v>
      </c>
      <c r="B65" s="53" t="s">
        <v>21</v>
      </c>
      <c r="C65" s="54"/>
      <c r="D65" s="54"/>
      <c r="E65" s="54"/>
      <c r="F65" s="54"/>
      <c r="G65" s="54"/>
      <c r="H65" s="54"/>
      <c r="I65" s="54"/>
      <c r="J65" s="54"/>
      <c r="K65" s="54"/>
    </row>
    <row r="66" spans="1:11" s="18" customFormat="1" ht="27">
      <c r="A66" s="14">
        <v>57</v>
      </c>
      <c r="B66" s="20" t="s">
        <v>67</v>
      </c>
      <c r="C66" s="21" t="s">
        <v>43</v>
      </c>
      <c r="D66" s="21" t="s">
        <v>43</v>
      </c>
      <c r="E66" s="21" t="s">
        <v>43</v>
      </c>
      <c r="F66" s="21" t="s">
        <v>43</v>
      </c>
      <c r="G66" s="21" t="s">
        <v>43</v>
      </c>
      <c r="H66" s="21" t="s">
        <v>43</v>
      </c>
      <c r="I66" s="21" t="s">
        <v>43</v>
      </c>
      <c r="J66" s="21" t="s">
        <v>43</v>
      </c>
      <c r="K66" s="4" t="s">
        <v>45</v>
      </c>
    </row>
    <row r="67" spans="1:11" s="18" customFormat="1" ht="12.75">
      <c r="A67" s="14">
        <v>58</v>
      </c>
      <c r="B67" s="53" t="s">
        <v>22</v>
      </c>
      <c r="C67" s="54"/>
      <c r="D67" s="54"/>
      <c r="E67" s="54"/>
      <c r="F67" s="54"/>
      <c r="G67" s="54"/>
      <c r="H67" s="54"/>
      <c r="I67" s="54"/>
      <c r="J67" s="54"/>
      <c r="K67" s="54"/>
    </row>
    <row r="68" spans="1:11" s="18" customFormat="1" ht="25.5">
      <c r="A68" s="14">
        <v>59</v>
      </c>
      <c r="B68" s="15" t="s">
        <v>23</v>
      </c>
      <c r="C68" s="6">
        <f>SUM(C69:C71)</f>
        <v>8367.119999999999</v>
      </c>
      <c r="D68" s="7">
        <f>SUM(D69:D71)</f>
        <v>1320.7</v>
      </c>
      <c r="E68" s="7">
        <f aca="true" t="shared" si="16" ref="E68:J68">SUM(E69:E71)</f>
        <v>999</v>
      </c>
      <c r="F68" s="6">
        <f t="shared" si="16"/>
        <v>2946.41</v>
      </c>
      <c r="G68" s="6">
        <f t="shared" si="16"/>
        <v>1211.01</v>
      </c>
      <c r="H68" s="6">
        <f t="shared" si="16"/>
        <v>630</v>
      </c>
      <c r="I68" s="6">
        <f t="shared" si="16"/>
        <v>630</v>
      </c>
      <c r="J68" s="6">
        <f t="shared" si="16"/>
        <v>630</v>
      </c>
      <c r="K68" s="4" t="s">
        <v>45</v>
      </c>
    </row>
    <row r="69" spans="1:11" s="18" customFormat="1" ht="12.75">
      <c r="A69" s="14">
        <v>60</v>
      </c>
      <c r="B69" s="16" t="s">
        <v>12</v>
      </c>
      <c r="C69" s="8">
        <f>C73+C77+C81+C85</f>
        <v>4170.009999999999</v>
      </c>
      <c r="D69" s="9">
        <f>D73+D77+D81</f>
        <v>562</v>
      </c>
      <c r="E69" s="9">
        <f aca="true" t="shared" si="17" ref="E69:J69">E73+E77+E81</f>
        <v>600</v>
      </c>
      <c r="F69" s="8">
        <f t="shared" si="17"/>
        <v>641</v>
      </c>
      <c r="G69" s="8">
        <f>G73+G77+G81+G85</f>
        <v>477.01</v>
      </c>
      <c r="H69" s="8">
        <f t="shared" si="17"/>
        <v>630</v>
      </c>
      <c r="I69" s="8">
        <f t="shared" si="17"/>
        <v>630</v>
      </c>
      <c r="J69" s="8">
        <f t="shared" si="17"/>
        <v>630</v>
      </c>
      <c r="K69" s="4" t="s">
        <v>45</v>
      </c>
    </row>
    <row r="70" spans="1:11" s="18" customFormat="1" ht="12.75">
      <c r="A70" s="14">
        <v>61</v>
      </c>
      <c r="B70" s="16" t="s">
        <v>13</v>
      </c>
      <c r="C70" s="8">
        <f>C74+C78+C82+C86</f>
        <v>3360.7799999999997</v>
      </c>
      <c r="D70" s="9">
        <f aca="true" t="shared" si="18" ref="D70:J71">D74+D78+D82</f>
        <v>758.7</v>
      </c>
      <c r="E70" s="9">
        <f t="shared" si="18"/>
        <v>399</v>
      </c>
      <c r="F70" s="8">
        <f t="shared" si="18"/>
        <v>1469.08</v>
      </c>
      <c r="G70" s="8">
        <f>G74+G78+G82+G86</f>
        <v>734</v>
      </c>
      <c r="H70" s="8">
        <f t="shared" si="18"/>
        <v>0</v>
      </c>
      <c r="I70" s="8">
        <f t="shared" si="18"/>
        <v>0</v>
      </c>
      <c r="J70" s="8">
        <f t="shared" si="18"/>
        <v>0</v>
      </c>
      <c r="K70" s="4" t="s">
        <v>45</v>
      </c>
    </row>
    <row r="71" spans="1:11" s="18" customFormat="1" ht="12.75">
      <c r="A71" s="14">
        <v>62</v>
      </c>
      <c r="B71" s="16" t="s">
        <v>50</v>
      </c>
      <c r="C71" s="8">
        <f>C75+C79+C83+C87</f>
        <v>836.33</v>
      </c>
      <c r="D71" s="9">
        <f t="shared" si="18"/>
        <v>0</v>
      </c>
      <c r="E71" s="9">
        <f t="shared" si="18"/>
        <v>0</v>
      </c>
      <c r="F71" s="8">
        <f t="shared" si="18"/>
        <v>836.33</v>
      </c>
      <c r="G71" s="8">
        <f>G75+G79+G83+G87</f>
        <v>0</v>
      </c>
      <c r="H71" s="8">
        <f t="shared" si="18"/>
        <v>0</v>
      </c>
      <c r="I71" s="8">
        <f t="shared" si="18"/>
        <v>0</v>
      </c>
      <c r="J71" s="8">
        <f t="shared" si="18"/>
        <v>0</v>
      </c>
      <c r="K71" s="4" t="s">
        <v>45</v>
      </c>
    </row>
    <row r="72" spans="1:11" s="18" customFormat="1" ht="152.25" customHeight="1">
      <c r="A72" s="14">
        <v>63</v>
      </c>
      <c r="B72" s="22" t="s">
        <v>52</v>
      </c>
      <c r="C72" s="36">
        <f>SUM(C73:C74)</f>
        <v>1320.7</v>
      </c>
      <c r="D72" s="25">
        <f>SUM(D73:D74)</f>
        <v>1320.7</v>
      </c>
      <c r="E72" s="25">
        <f aca="true" t="shared" si="19" ref="E72:J72">SUM(E73:E74)</f>
        <v>0</v>
      </c>
      <c r="F72" s="36">
        <f t="shared" si="19"/>
        <v>0</v>
      </c>
      <c r="G72" s="36">
        <f t="shared" si="19"/>
        <v>0</v>
      </c>
      <c r="H72" s="36">
        <f t="shared" si="19"/>
        <v>0</v>
      </c>
      <c r="I72" s="36">
        <f t="shared" si="19"/>
        <v>0</v>
      </c>
      <c r="J72" s="36">
        <f t="shared" si="19"/>
        <v>0</v>
      </c>
      <c r="K72" s="4">
        <v>25</v>
      </c>
    </row>
    <row r="73" spans="1:11" s="18" customFormat="1" ht="12.75">
      <c r="A73" s="14">
        <v>64</v>
      </c>
      <c r="B73" s="16" t="s">
        <v>12</v>
      </c>
      <c r="C73" s="8">
        <f>SUM(D73:J73)</f>
        <v>562</v>
      </c>
      <c r="D73" s="9">
        <v>562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>
        <v>25</v>
      </c>
    </row>
    <row r="74" spans="1:11" s="18" customFormat="1" ht="12.75">
      <c r="A74" s="14">
        <v>65</v>
      </c>
      <c r="B74" s="16" t="s">
        <v>13</v>
      </c>
      <c r="C74" s="8">
        <f>SUM(D74:J74)</f>
        <v>758.7</v>
      </c>
      <c r="D74" s="9">
        <v>758.7</v>
      </c>
      <c r="E74" s="9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4">
        <v>25</v>
      </c>
    </row>
    <row r="75" spans="1:11" s="18" customFormat="1" ht="12.75">
      <c r="A75" s="14">
        <v>66</v>
      </c>
      <c r="B75" s="16" t="s">
        <v>50</v>
      </c>
      <c r="C75" s="8">
        <f>SUM(D75:J75)</f>
        <v>0</v>
      </c>
      <c r="D75" s="9">
        <v>0</v>
      </c>
      <c r="E75" s="9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4" t="s">
        <v>45</v>
      </c>
    </row>
    <row r="76" spans="1:11" s="18" customFormat="1" ht="94.5" customHeight="1">
      <c r="A76" s="14">
        <v>67</v>
      </c>
      <c r="B76" s="20" t="s">
        <v>53</v>
      </c>
      <c r="C76" s="36">
        <f aca="true" t="shared" si="20" ref="C76:J76">SUM(C77:C78)</f>
        <v>5939</v>
      </c>
      <c r="D76" s="25">
        <f t="shared" si="20"/>
        <v>0</v>
      </c>
      <c r="E76" s="25">
        <f t="shared" si="20"/>
        <v>999</v>
      </c>
      <c r="F76" s="36">
        <f t="shared" si="20"/>
        <v>1890</v>
      </c>
      <c r="G76" s="36">
        <f t="shared" si="20"/>
        <v>1160</v>
      </c>
      <c r="H76" s="36">
        <f t="shared" si="20"/>
        <v>630</v>
      </c>
      <c r="I76" s="36">
        <f t="shared" si="20"/>
        <v>630</v>
      </c>
      <c r="J76" s="36">
        <f t="shared" si="20"/>
        <v>630</v>
      </c>
      <c r="K76" s="44" t="s">
        <v>69</v>
      </c>
    </row>
    <row r="77" spans="1:11" s="18" customFormat="1" ht="12.75">
      <c r="A77" s="14">
        <v>68</v>
      </c>
      <c r="B77" s="16" t="s">
        <v>12</v>
      </c>
      <c r="C77" s="8">
        <f>SUM(D77:J77)</f>
        <v>3546</v>
      </c>
      <c r="D77" s="9">
        <v>0</v>
      </c>
      <c r="E77" s="9">
        <v>600</v>
      </c>
      <c r="F77" s="8">
        <v>630</v>
      </c>
      <c r="G77" s="8">
        <v>426</v>
      </c>
      <c r="H77" s="8">
        <v>630</v>
      </c>
      <c r="I77" s="8">
        <v>630</v>
      </c>
      <c r="J77" s="8">
        <v>630</v>
      </c>
      <c r="K77" s="44" t="s">
        <v>69</v>
      </c>
    </row>
    <row r="78" spans="1:11" s="18" customFormat="1" ht="12.75">
      <c r="A78" s="14">
        <v>69</v>
      </c>
      <c r="B78" s="16" t="s">
        <v>13</v>
      </c>
      <c r="C78" s="8">
        <f>SUM(D78:J78)</f>
        <v>2393</v>
      </c>
      <c r="D78" s="9">
        <v>0</v>
      </c>
      <c r="E78" s="9">
        <v>399</v>
      </c>
      <c r="F78" s="45">
        <v>1260</v>
      </c>
      <c r="G78" s="8">
        <v>734</v>
      </c>
      <c r="H78" s="8">
        <v>0</v>
      </c>
      <c r="I78" s="8">
        <v>0</v>
      </c>
      <c r="J78" s="8">
        <v>0</v>
      </c>
      <c r="K78" s="44" t="s">
        <v>69</v>
      </c>
    </row>
    <row r="79" spans="1:11" s="18" customFormat="1" ht="12.75">
      <c r="A79" s="14">
        <v>70</v>
      </c>
      <c r="B79" s="16" t="s">
        <v>50</v>
      </c>
      <c r="C79" s="8">
        <f>SUM(D79:J79)</f>
        <v>0</v>
      </c>
      <c r="D79" s="9">
        <v>0</v>
      </c>
      <c r="E79" s="9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4" t="s">
        <v>45</v>
      </c>
    </row>
    <row r="80" spans="1:11" s="18" customFormat="1" ht="122.25" customHeight="1">
      <c r="A80" s="14">
        <v>71</v>
      </c>
      <c r="B80" s="23" t="s">
        <v>75</v>
      </c>
      <c r="C80" s="36">
        <f>SUM(C81:C83)</f>
        <v>1070.984</v>
      </c>
      <c r="D80" s="25">
        <f>SUM(D81:D82)</f>
        <v>0</v>
      </c>
      <c r="E80" s="25">
        <f>SUM(E81:E82)</f>
        <v>0</v>
      </c>
      <c r="F80" s="36">
        <f>SUM(F81:F83)</f>
        <v>1056.41</v>
      </c>
      <c r="G80" s="36">
        <f>SUM(G81:G83)</f>
        <v>14.574</v>
      </c>
      <c r="H80" s="36">
        <f>SUM(H81:H83)</f>
        <v>0</v>
      </c>
      <c r="I80" s="36">
        <f>SUM(I81:I83)</f>
        <v>0</v>
      </c>
      <c r="J80" s="36">
        <f>SUM(J81:J83)</f>
        <v>0</v>
      </c>
      <c r="K80" s="4" t="s">
        <v>71</v>
      </c>
    </row>
    <row r="81" spans="1:11" s="18" customFormat="1" ht="12.75">
      <c r="A81" s="14">
        <v>72</v>
      </c>
      <c r="B81" s="16" t="s">
        <v>12</v>
      </c>
      <c r="C81" s="8">
        <f>SUM(D81:J81)</f>
        <v>25.573999999999998</v>
      </c>
      <c r="D81" s="9">
        <v>0</v>
      </c>
      <c r="E81" s="9">
        <v>0</v>
      </c>
      <c r="F81" s="8">
        <v>11</v>
      </c>
      <c r="G81" s="8">
        <v>14.574</v>
      </c>
      <c r="H81" s="8">
        <v>0</v>
      </c>
      <c r="I81" s="8">
        <v>0</v>
      </c>
      <c r="J81" s="8">
        <v>0</v>
      </c>
      <c r="K81" s="4" t="s">
        <v>71</v>
      </c>
    </row>
    <row r="82" spans="1:11" s="18" customFormat="1" ht="12.75">
      <c r="A82" s="14">
        <v>73</v>
      </c>
      <c r="B82" s="16" t="s">
        <v>13</v>
      </c>
      <c r="C82" s="8">
        <f>SUM(D82:J82)</f>
        <v>209.08</v>
      </c>
      <c r="D82" s="9">
        <v>0</v>
      </c>
      <c r="E82" s="9">
        <v>0</v>
      </c>
      <c r="F82" s="45">
        <v>209.08</v>
      </c>
      <c r="G82" s="8">
        <v>0</v>
      </c>
      <c r="H82" s="8">
        <v>0</v>
      </c>
      <c r="I82" s="8">
        <v>0</v>
      </c>
      <c r="J82" s="8">
        <v>0</v>
      </c>
      <c r="K82" s="4" t="s">
        <v>45</v>
      </c>
    </row>
    <row r="83" spans="1:11" s="18" customFormat="1" ht="12.75">
      <c r="A83" s="14">
        <v>74</v>
      </c>
      <c r="B83" s="16" t="s">
        <v>50</v>
      </c>
      <c r="C83" s="8">
        <f>SUM(D83:J83)</f>
        <v>836.33</v>
      </c>
      <c r="D83" s="9">
        <v>0</v>
      </c>
      <c r="E83" s="9">
        <v>0</v>
      </c>
      <c r="F83" s="8">
        <v>836.33</v>
      </c>
      <c r="G83" s="8">
        <v>0</v>
      </c>
      <c r="H83" s="8">
        <v>0</v>
      </c>
      <c r="I83" s="8">
        <v>0</v>
      </c>
      <c r="J83" s="8">
        <v>0</v>
      </c>
      <c r="K83" s="4" t="s">
        <v>45</v>
      </c>
    </row>
    <row r="84" spans="1:11" s="18" customFormat="1" ht="136.5" customHeight="1">
      <c r="A84" s="14">
        <v>75</v>
      </c>
      <c r="B84" s="20" t="s">
        <v>76</v>
      </c>
      <c r="C84" s="36">
        <f>SUM(C85:C87)</f>
        <v>36.436</v>
      </c>
      <c r="D84" s="25">
        <f>SUM(D85:D86)</f>
        <v>0</v>
      </c>
      <c r="E84" s="25">
        <f>SUM(E85:E86)</f>
        <v>0</v>
      </c>
      <c r="F84" s="36">
        <f>SUM(F85:F87)</f>
        <v>0</v>
      </c>
      <c r="G84" s="36">
        <f>SUM(G85:G87)</f>
        <v>36.436</v>
      </c>
      <c r="H84" s="36">
        <f>SUM(H85:H87)</f>
        <v>0</v>
      </c>
      <c r="I84" s="36">
        <f>SUM(I85:I87)</f>
        <v>0</v>
      </c>
      <c r="J84" s="36">
        <f>SUM(J85:J87)</f>
        <v>0</v>
      </c>
      <c r="K84" s="4"/>
    </row>
    <row r="85" spans="1:11" s="18" customFormat="1" ht="12.75">
      <c r="A85" s="14">
        <v>76</v>
      </c>
      <c r="B85" s="16" t="s">
        <v>12</v>
      </c>
      <c r="C85" s="8">
        <f>SUM(D85:J85)</f>
        <v>36.436</v>
      </c>
      <c r="D85" s="9">
        <v>0</v>
      </c>
      <c r="E85" s="9">
        <v>0</v>
      </c>
      <c r="F85" s="8">
        <v>0</v>
      </c>
      <c r="G85" s="8">
        <v>36.436</v>
      </c>
      <c r="H85" s="8">
        <v>0</v>
      </c>
      <c r="I85" s="8">
        <v>0</v>
      </c>
      <c r="J85" s="8">
        <v>0</v>
      </c>
      <c r="K85" s="4" t="s">
        <v>71</v>
      </c>
    </row>
    <row r="86" spans="1:11" s="18" customFormat="1" ht="12.75">
      <c r="A86" s="14">
        <v>77</v>
      </c>
      <c r="B86" s="16" t="s">
        <v>13</v>
      </c>
      <c r="C86" s="8">
        <f>SUM(D86:J86)</f>
        <v>0</v>
      </c>
      <c r="D86" s="9">
        <v>0</v>
      </c>
      <c r="E86" s="9">
        <v>0</v>
      </c>
      <c r="F86" s="45">
        <v>0</v>
      </c>
      <c r="G86" s="8">
        <v>0</v>
      </c>
      <c r="H86" s="8">
        <v>0</v>
      </c>
      <c r="I86" s="8">
        <v>0</v>
      </c>
      <c r="J86" s="8">
        <v>0</v>
      </c>
      <c r="K86" s="4" t="s">
        <v>45</v>
      </c>
    </row>
    <row r="87" spans="1:11" s="18" customFormat="1" ht="12.75">
      <c r="A87" s="14">
        <v>78</v>
      </c>
      <c r="B87" s="16" t="s">
        <v>50</v>
      </c>
      <c r="C87" s="8">
        <f>SUM(D87:J87)</f>
        <v>0</v>
      </c>
      <c r="D87" s="9">
        <v>0</v>
      </c>
      <c r="E87" s="9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4" t="s">
        <v>45</v>
      </c>
    </row>
    <row r="88" spans="1:11" s="18" customFormat="1" ht="12.75">
      <c r="A88" s="14">
        <v>79</v>
      </c>
      <c r="B88" s="62" t="s">
        <v>26</v>
      </c>
      <c r="C88" s="64"/>
      <c r="D88" s="64"/>
      <c r="E88" s="64"/>
      <c r="F88" s="64"/>
      <c r="G88" s="64"/>
      <c r="H88" s="64"/>
      <c r="I88" s="64"/>
      <c r="J88" s="64"/>
      <c r="K88" s="64"/>
    </row>
    <row r="89" spans="1:11" s="18" customFormat="1" ht="31.5" customHeight="1">
      <c r="A89" s="14">
        <v>80</v>
      </c>
      <c r="B89" s="15" t="s">
        <v>27</v>
      </c>
      <c r="C89" s="35">
        <f>C100</f>
        <v>7734.700000000001</v>
      </c>
      <c r="D89" s="24">
        <f aca="true" t="shared" si="21" ref="D89:J89">D100</f>
        <v>1662</v>
      </c>
      <c r="E89" s="24">
        <f t="shared" si="21"/>
        <v>1084.7</v>
      </c>
      <c r="F89" s="35">
        <f t="shared" si="21"/>
        <v>1005</v>
      </c>
      <c r="G89" s="35">
        <f t="shared" si="21"/>
        <v>965</v>
      </c>
      <c r="H89" s="35">
        <f t="shared" si="21"/>
        <v>1006</v>
      </c>
      <c r="I89" s="35">
        <f t="shared" si="21"/>
        <v>1006</v>
      </c>
      <c r="J89" s="35">
        <f t="shared" si="21"/>
        <v>1006</v>
      </c>
      <c r="K89" s="4" t="s">
        <v>45</v>
      </c>
    </row>
    <row r="90" spans="1:11" s="18" customFormat="1" ht="12.75">
      <c r="A90" s="14">
        <v>81</v>
      </c>
      <c r="B90" s="16" t="s">
        <v>12</v>
      </c>
      <c r="C90" s="10">
        <f>C101</f>
        <v>7335.6</v>
      </c>
      <c r="D90" s="11">
        <f aca="true" t="shared" si="22" ref="D90:J90">D101</f>
        <v>1500</v>
      </c>
      <c r="E90" s="11">
        <f t="shared" si="22"/>
        <v>847.6</v>
      </c>
      <c r="F90" s="10">
        <f t="shared" si="22"/>
        <v>1005</v>
      </c>
      <c r="G90" s="10">
        <f t="shared" si="22"/>
        <v>965</v>
      </c>
      <c r="H90" s="10">
        <f t="shared" si="22"/>
        <v>1006</v>
      </c>
      <c r="I90" s="10">
        <f t="shared" si="22"/>
        <v>1006</v>
      </c>
      <c r="J90" s="10">
        <f t="shared" si="22"/>
        <v>1006</v>
      </c>
      <c r="K90" s="4" t="s">
        <v>45</v>
      </c>
    </row>
    <row r="91" spans="1:11" s="18" customFormat="1" ht="12.75">
      <c r="A91" s="14">
        <v>82</v>
      </c>
      <c r="B91" s="16" t="s">
        <v>13</v>
      </c>
      <c r="C91" s="10">
        <f>C102</f>
        <v>399.1</v>
      </c>
      <c r="D91" s="11">
        <f aca="true" t="shared" si="23" ref="D91:J92">D102</f>
        <v>162</v>
      </c>
      <c r="E91" s="11">
        <f t="shared" si="23"/>
        <v>237.1</v>
      </c>
      <c r="F91" s="10">
        <f t="shared" si="23"/>
        <v>0</v>
      </c>
      <c r="G91" s="10">
        <f t="shared" si="23"/>
        <v>0</v>
      </c>
      <c r="H91" s="10">
        <f t="shared" si="23"/>
        <v>0</v>
      </c>
      <c r="I91" s="10">
        <f t="shared" si="23"/>
        <v>0</v>
      </c>
      <c r="J91" s="10">
        <f t="shared" si="23"/>
        <v>0</v>
      </c>
      <c r="K91" s="4" t="s">
        <v>45</v>
      </c>
    </row>
    <row r="92" spans="1:11" s="18" customFormat="1" ht="12.75">
      <c r="A92" s="14">
        <v>83</v>
      </c>
      <c r="B92" s="16" t="s">
        <v>50</v>
      </c>
      <c r="C92" s="10">
        <f>C103</f>
        <v>0</v>
      </c>
      <c r="D92" s="11">
        <f t="shared" si="23"/>
        <v>0</v>
      </c>
      <c r="E92" s="11">
        <f t="shared" si="23"/>
        <v>0</v>
      </c>
      <c r="F92" s="10">
        <f t="shared" si="23"/>
        <v>0</v>
      </c>
      <c r="G92" s="10">
        <f t="shared" si="23"/>
        <v>0</v>
      </c>
      <c r="H92" s="10">
        <f t="shared" si="23"/>
        <v>0</v>
      </c>
      <c r="I92" s="10">
        <f t="shared" si="23"/>
        <v>0</v>
      </c>
      <c r="J92" s="10">
        <f t="shared" si="23"/>
        <v>0</v>
      </c>
      <c r="K92" s="4" t="s">
        <v>45</v>
      </c>
    </row>
    <row r="93" spans="1:11" s="18" customFormat="1" ht="12.75">
      <c r="A93" s="14">
        <v>84</v>
      </c>
      <c r="B93" s="53" t="s">
        <v>18</v>
      </c>
      <c r="C93" s="54"/>
      <c r="D93" s="54"/>
      <c r="E93" s="54"/>
      <c r="F93" s="54"/>
      <c r="G93" s="54"/>
      <c r="H93" s="54"/>
      <c r="I93" s="54"/>
      <c r="J93" s="54"/>
      <c r="K93" s="54"/>
    </row>
    <row r="94" spans="1:11" s="18" customFormat="1" ht="27">
      <c r="A94" s="14">
        <v>85</v>
      </c>
      <c r="B94" s="20" t="s">
        <v>66</v>
      </c>
      <c r="C94" s="21" t="s">
        <v>43</v>
      </c>
      <c r="D94" s="21" t="s">
        <v>43</v>
      </c>
      <c r="E94" s="21" t="s">
        <v>43</v>
      </c>
      <c r="F94" s="21" t="s">
        <v>43</v>
      </c>
      <c r="G94" s="21" t="s">
        <v>43</v>
      </c>
      <c r="H94" s="21" t="s">
        <v>43</v>
      </c>
      <c r="I94" s="21" t="s">
        <v>43</v>
      </c>
      <c r="J94" s="21" t="s">
        <v>43</v>
      </c>
      <c r="K94" s="4" t="s">
        <v>45</v>
      </c>
    </row>
    <row r="95" spans="1:11" s="18" customFormat="1" ht="12.75">
      <c r="A95" s="14">
        <v>86</v>
      </c>
      <c r="B95" s="53" t="s">
        <v>19</v>
      </c>
      <c r="C95" s="54"/>
      <c r="D95" s="54"/>
      <c r="E95" s="54"/>
      <c r="F95" s="54"/>
      <c r="G95" s="54"/>
      <c r="H95" s="54"/>
      <c r="I95" s="54"/>
      <c r="J95" s="54"/>
      <c r="K95" s="54"/>
    </row>
    <row r="96" spans="1:11" s="18" customFormat="1" ht="41.25" customHeight="1">
      <c r="A96" s="14">
        <v>87</v>
      </c>
      <c r="B96" s="22" t="s">
        <v>20</v>
      </c>
      <c r="C96" s="21" t="s">
        <v>43</v>
      </c>
      <c r="D96" s="21" t="s">
        <v>43</v>
      </c>
      <c r="E96" s="21" t="s">
        <v>43</v>
      </c>
      <c r="F96" s="21" t="s">
        <v>43</v>
      </c>
      <c r="G96" s="21" t="s">
        <v>43</v>
      </c>
      <c r="H96" s="21" t="s">
        <v>43</v>
      </c>
      <c r="I96" s="21" t="s">
        <v>43</v>
      </c>
      <c r="J96" s="21" t="s">
        <v>43</v>
      </c>
      <c r="K96" s="4" t="s">
        <v>45</v>
      </c>
    </row>
    <row r="97" spans="1:11" s="18" customFormat="1" ht="12.75">
      <c r="A97" s="14">
        <v>88</v>
      </c>
      <c r="B97" s="53" t="s">
        <v>21</v>
      </c>
      <c r="C97" s="54"/>
      <c r="D97" s="54"/>
      <c r="E97" s="54"/>
      <c r="F97" s="54"/>
      <c r="G97" s="54"/>
      <c r="H97" s="54"/>
      <c r="I97" s="54"/>
      <c r="J97" s="54"/>
      <c r="K97" s="54"/>
    </row>
    <row r="98" spans="1:11" s="18" customFormat="1" ht="27">
      <c r="A98" s="14">
        <v>89</v>
      </c>
      <c r="B98" s="20" t="s">
        <v>67</v>
      </c>
      <c r="C98" s="21" t="s">
        <v>43</v>
      </c>
      <c r="D98" s="21" t="s">
        <v>43</v>
      </c>
      <c r="E98" s="21" t="s">
        <v>43</v>
      </c>
      <c r="F98" s="21" t="s">
        <v>43</v>
      </c>
      <c r="G98" s="21" t="s">
        <v>43</v>
      </c>
      <c r="H98" s="21" t="s">
        <v>43</v>
      </c>
      <c r="I98" s="21" t="s">
        <v>43</v>
      </c>
      <c r="J98" s="21" t="s">
        <v>43</v>
      </c>
      <c r="K98" s="4" t="s">
        <v>45</v>
      </c>
    </row>
    <row r="99" spans="1:11" s="18" customFormat="1" ht="12.75">
      <c r="A99" s="14">
        <v>90</v>
      </c>
      <c r="B99" s="53" t="s">
        <v>22</v>
      </c>
      <c r="C99" s="54"/>
      <c r="D99" s="54"/>
      <c r="E99" s="54"/>
      <c r="F99" s="54"/>
      <c r="G99" s="54"/>
      <c r="H99" s="54"/>
      <c r="I99" s="54"/>
      <c r="J99" s="54"/>
      <c r="K99" s="54"/>
    </row>
    <row r="100" spans="1:11" s="18" customFormat="1" ht="25.5">
      <c r="A100" s="14">
        <v>91</v>
      </c>
      <c r="B100" s="15" t="s">
        <v>23</v>
      </c>
      <c r="C100" s="6">
        <f>SUM(C101:C103)</f>
        <v>7734.700000000001</v>
      </c>
      <c r="D100" s="7">
        <f>SUM(D101:D103)</f>
        <v>1662</v>
      </c>
      <c r="E100" s="7">
        <f aca="true" t="shared" si="24" ref="E100:J100">SUM(E101:E103)</f>
        <v>1084.7</v>
      </c>
      <c r="F100" s="6">
        <f t="shared" si="24"/>
        <v>1005</v>
      </c>
      <c r="G100" s="6">
        <f t="shared" si="24"/>
        <v>965</v>
      </c>
      <c r="H100" s="6">
        <f t="shared" si="24"/>
        <v>1006</v>
      </c>
      <c r="I100" s="6">
        <f t="shared" si="24"/>
        <v>1006</v>
      </c>
      <c r="J100" s="49">
        <f t="shared" si="24"/>
        <v>1006</v>
      </c>
      <c r="K100" s="4" t="s">
        <v>45</v>
      </c>
    </row>
    <row r="101" spans="1:11" s="18" customFormat="1" ht="12.75">
      <c r="A101" s="14">
        <v>92</v>
      </c>
      <c r="B101" s="16" t="s">
        <v>12</v>
      </c>
      <c r="C101" s="8">
        <f aca="true" t="shared" si="25" ref="C101:J103">C105+C109</f>
        <v>7335.6</v>
      </c>
      <c r="D101" s="9">
        <f t="shared" si="25"/>
        <v>1500</v>
      </c>
      <c r="E101" s="9">
        <f t="shared" si="25"/>
        <v>847.6</v>
      </c>
      <c r="F101" s="8">
        <f t="shared" si="25"/>
        <v>1005</v>
      </c>
      <c r="G101" s="8">
        <f t="shared" si="25"/>
        <v>965</v>
      </c>
      <c r="H101" s="8">
        <f t="shared" si="25"/>
        <v>1006</v>
      </c>
      <c r="I101" s="8">
        <f t="shared" si="25"/>
        <v>1006</v>
      </c>
      <c r="J101" s="8">
        <f t="shared" si="25"/>
        <v>1006</v>
      </c>
      <c r="K101" s="4" t="s">
        <v>45</v>
      </c>
    </row>
    <row r="102" spans="1:11" s="18" customFormat="1" ht="12.75">
      <c r="A102" s="14">
        <v>93</v>
      </c>
      <c r="B102" s="16" t="s">
        <v>13</v>
      </c>
      <c r="C102" s="8">
        <f t="shared" si="25"/>
        <v>399.1</v>
      </c>
      <c r="D102" s="9">
        <f t="shared" si="25"/>
        <v>162</v>
      </c>
      <c r="E102" s="9">
        <f t="shared" si="25"/>
        <v>237.1</v>
      </c>
      <c r="F102" s="8">
        <f t="shared" si="25"/>
        <v>0</v>
      </c>
      <c r="G102" s="8">
        <f t="shared" si="25"/>
        <v>0</v>
      </c>
      <c r="H102" s="8">
        <f t="shared" si="25"/>
        <v>0</v>
      </c>
      <c r="I102" s="8">
        <f t="shared" si="25"/>
        <v>0</v>
      </c>
      <c r="J102" s="8">
        <f t="shared" si="25"/>
        <v>0</v>
      </c>
      <c r="K102" s="4" t="s">
        <v>45</v>
      </c>
    </row>
    <row r="103" spans="1:11" s="18" customFormat="1" ht="12.75">
      <c r="A103" s="14">
        <v>94</v>
      </c>
      <c r="B103" s="16" t="s">
        <v>50</v>
      </c>
      <c r="C103" s="8">
        <f t="shared" si="25"/>
        <v>0</v>
      </c>
      <c r="D103" s="9">
        <f t="shared" si="25"/>
        <v>0</v>
      </c>
      <c r="E103" s="9">
        <f t="shared" si="25"/>
        <v>0</v>
      </c>
      <c r="F103" s="8">
        <f t="shared" si="25"/>
        <v>0</v>
      </c>
      <c r="G103" s="8">
        <f t="shared" si="25"/>
        <v>0</v>
      </c>
      <c r="H103" s="8">
        <f t="shared" si="25"/>
        <v>0</v>
      </c>
      <c r="I103" s="8">
        <f t="shared" si="25"/>
        <v>0</v>
      </c>
      <c r="J103" s="8">
        <f t="shared" si="25"/>
        <v>0</v>
      </c>
      <c r="K103" s="4" t="s">
        <v>45</v>
      </c>
    </row>
    <row r="104" spans="1:11" s="18" customFormat="1" ht="83.25" customHeight="1">
      <c r="A104" s="14">
        <v>95</v>
      </c>
      <c r="B104" s="27" t="s">
        <v>54</v>
      </c>
      <c r="C104" s="36">
        <f aca="true" t="shared" si="26" ref="C104:C110">SUM(D104:J104)</f>
        <v>1541.76</v>
      </c>
      <c r="D104" s="25">
        <f>SUM(D105:D106)</f>
        <v>232</v>
      </c>
      <c r="E104" s="25">
        <f aca="true" t="shared" si="27" ref="E104:J104">SUM(E105:E106)</f>
        <v>338.7</v>
      </c>
      <c r="F104" s="36">
        <f t="shared" si="27"/>
        <v>147.06</v>
      </c>
      <c r="G104" s="36">
        <f t="shared" si="27"/>
        <v>206</v>
      </c>
      <c r="H104" s="36">
        <f t="shared" si="27"/>
        <v>206</v>
      </c>
      <c r="I104" s="36">
        <f t="shared" si="27"/>
        <v>206</v>
      </c>
      <c r="J104" s="36">
        <f t="shared" si="27"/>
        <v>206</v>
      </c>
      <c r="K104" s="4" t="s">
        <v>72</v>
      </c>
    </row>
    <row r="105" spans="1:11" s="18" customFormat="1" ht="12.75">
      <c r="A105" s="14">
        <v>96</v>
      </c>
      <c r="B105" s="16" t="s">
        <v>12</v>
      </c>
      <c r="C105" s="8">
        <f t="shared" si="26"/>
        <v>1142.6599999999999</v>
      </c>
      <c r="D105" s="9">
        <v>70</v>
      </c>
      <c r="E105" s="9">
        <v>101.6</v>
      </c>
      <c r="F105" s="8">
        <v>147.06</v>
      </c>
      <c r="G105" s="8">
        <v>206</v>
      </c>
      <c r="H105" s="8">
        <v>206</v>
      </c>
      <c r="I105" s="8">
        <v>206</v>
      </c>
      <c r="J105" s="8">
        <v>206</v>
      </c>
      <c r="K105" s="4" t="s">
        <v>72</v>
      </c>
    </row>
    <row r="106" spans="1:11" s="18" customFormat="1" ht="12.75">
      <c r="A106" s="14">
        <v>97</v>
      </c>
      <c r="B106" s="16" t="s">
        <v>13</v>
      </c>
      <c r="C106" s="8">
        <f t="shared" si="26"/>
        <v>399.1</v>
      </c>
      <c r="D106" s="9">
        <v>162</v>
      </c>
      <c r="E106" s="26">
        <v>237.1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4" t="s">
        <v>72</v>
      </c>
    </row>
    <row r="107" spans="1:11" s="18" customFormat="1" ht="12.75">
      <c r="A107" s="14">
        <v>98</v>
      </c>
      <c r="B107" s="16" t="s">
        <v>50</v>
      </c>
      <c r="C107" s="8">
        <f>SUM(D107:J107)</f>
        <v>0</v>
      </c>
      <c r="D107" s="9">
        <v>0</v>
      </c>
      <c r="E107" s="9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4" t="s">
        <v>45</v>
      </c>
    </row>
    <row r="108" spans="1:11" s="18" customFormat="1" ht="84" customHeight="1">
      <c r="A108" s="14">
        <v>99</v>
      </c>
      <c r="B108" s="23" t="s">
        <v>55</v>
      </c>
      <c r="C108" s="36">
        <f t="shared" si="26"/>
        <v>6192.9400000000005</v>
      </c>
      <c r="D108" s="25">
        <f aca="true" t="shared" si="28" ref="D108:J108">SUM(D109:D110)</f>
        <v>1430</v>
      </c>
      <c r="E108" s="25">
        <f t="shared" si="28"/>
        <v>746</v>
      </c>
      <c r="F108" s="36">
        <f t="shared" si="28"/>
        <v>857.94</v>
      </c>
      <c r="G108" s="36">
        <f t="shared" si="28"/>
        <v>759</v>
      </c>
      <c r="H108" s="36">
        <f t="shared" si="28"/>
        <v>800</v>
      </c>
      <c r="I108" s="36">
        <f t="shared" si="28"/>
        <v>800</v>
      </c>
      <c r="J108" s="36">
        <f t="shared" si="28"/>
        <v>800</v>
      </c>
      <c r="K108" s="4" t="s">
        <v>73</v>
      </c>
    </row>
    <row r="109" spans="1:11" s="18" customFormat="1" ht="12.75">
      <c r="A109" s="14">
        <v>100</v>
      </c>
      <c r="B109" s="16" t="s">
        <v>12</v>
      </c>
      <c r="C109" s="8">
        <f t="shared" si="26"/>
        <v>6192.9400000000005</v>
      </c>
      <c r="D109" s="9">
        <v>1430</v>
      </c>
      <c r="E109" s="9">
        <v>746</v>
      </c>
      <c r="F109" s="8">
        <v>857.94</v>
      </c>
      <c r="G109" s="8">
        <v>759</v>
      </c>
      <c r="H109" s="8">
        <v>800</v>
      </c>
      <c r="I109" s="8">
        <v>800</v>
      </c>
      <c r="J109" s="48">
        <v>800</v>
      </c>
      <c r="K109" s="4" t="s">
        <v>73</v>
      </c>
    </row>
    <row r="110" spans="1:11" s="18" customFormat="1" ht="12.75">
      <c r="A110" s="14">
        <v>101</v>
      </c>
      <c r="B110" s="16" t="s">
        <v>13</v>
      </c>
      <c r="C110" s="8">
        <f t="shared" si="26"/>
        <v>0</v>
      </c>
      <c r="D110" s="9">
        <v>0</v>
      </c>
      <c r="E110" s="9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4" t="s">
        <v>45</v>
      </c>
    </row>
    <row r="111" spans="1:11" s="18" customFormat="1" ht="12.75">
      <c r="A111" s="14">
        <v>102</v>
      </c>
      <c r="B111" s="16" t="s">
        <v>50</v>
      </c>
      <c r="C111" s="8">
        <f>SUM(D111:J111)</f>
        <v>0</v>
      </c>
      <c r="D111" s="9">
        <v>0</v>
      </c>
      <c r="E111" s="9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4" t="s">
        <v>45</v>
      </c>
    </row>
    <row r="112" spans="1:11" s="18" customFormat="1" ht="12.75">
      <c r="A112" s="14">
        <v>103</v>
      </c>
      <c r="B112" s="62" t="s">
        <v>28</v>
      </c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s="18" customFormat="1" ht="30.75" customHeight="1">
      <c r="A113" s="14">
        <v>104</v>
      </c>
      <c r="B113" s="15" t="s">
        <v>29</v>
      </c>
      <c r="C113" s="35">
        <f>C125</f>
        <v>53722.846529999995</v>
      </c>
      <c r="D113" s="24">
        <f aca="true" t="shared" si="29" ref="D113:J113">D125</f>
        <v>6431.7</v>
      </c>
      <c r="E113" s="24">
        <f t="shared" si="29"/>
        <v>6852.3</v>
      </c>
      <c r="F113" s="35">
        <f t="shared" si="29"/>
        <v>7009.14653</v>
      </c>
      <c r="G113" s="35">
        <f t="shared" si="29"/>
        <v>7831.8</v>
      </c>
      <c r="H113" s="35">
        <f t="shared" si="29"/>
        <v>8553.3</v>
      </c>
      <c r="I113" s="35">
        <f t="shared" si="29"/>
        <v>8507.3</v>
      </c>
      <c r="J113" s="35">
        <f t="shared" si="29"/>
        <v>8537.3</v>
      </c>
      <c r="K113" s="4" t="s">
        <v>45</v>
      </c>
    </row>
    <row r="114" spans="1:11" s="18" customFormat="1" ht="12.75">
      <c r="A114" s="14">
        <v>105</v>
      </c>
      <c r="B114" s="16" t="s">
        <v>12</v>
      </c>
      <c r="C114" s="10">
        <f>C125</f>
        <v>53722.846529999995</v>
      </c>
      <c r="D114" s="11">
        <f aca="true" t="shared" si="30" ref="D114:J114">D125</f>
        <v>6431.7</v>
      </c>
      <c r="E114" s="11">
        <f t="shared" si="30"/>
        <v>6852.3</v>
      </c>
      <c r="F114" s="10">
        <f t="shared" si="30"/>
        <v>7009.14653</v>
      </c>
      <c r="G114" s="10">
        <f t="shared" si="30"/>
        <v>7831.8</v>
      </c>
      <c r="H114" s="10">
        <f t="shared" si="30"/>
        <v>8553.3</v>
      </c>
      <c r="I114" s="10">
        <f t="shared" si="30"/>
        <v>8507.3</v>
      </c>
      <c r="J114" s="10">
        <f t="shared" si="30"/>
        <v>8537.3</v>
      </c>
      <c r="K114" s="4" t="s">
        <v>45</v>
      </c>
    </row>
    <row r="115" spans="1:11" s="18" customFormat="1" ht="12.75">
      <c r="A115" s="14">
        <v>106</v>
      </c>
      <c r="B115" s="16" t="s">
        <v>13</v>
      </c>
      <c r="C115" s="10">
        <f>C126</f>
        <v>0</v>
      </c>
      <c r="D115" s="11">
        <f aca="true" t="shared" si="31" ref="D115:J116">D126</f>
        <v>0</v>
      </c>
      <c r="E115" s="11">
        <f t="shared" si="31"/>
        <v>0</v>
      </c>
      <c r="F115" s="10">
        <f t="shared" si="31"/>
        <v>0</v>
      </c>
      <c r="G115" s="10">
        <f t="shared" si="31"/>
        <v>0</v>
      </c>
      <c r="H115" s="10">
        <f t="shared" si="31"/>
        <v>0</v>
      </c>
      <c r="I115" s="10">
        <f t="shared" si="31"/>
        <v>0</v>
      </c>
      <c r="J115" s="10">
        <f t="shared" si="31"/>
        <v>0</v>
      </c>
      <c r="K115" s="4" t="s">
        <v>45</v>
      </c>
    </row>
    <row r="116" spans="1:11" s="18" customFormat="1" ht="12.75">
      <c r="A116" s="14">
        <v>107</v>
      </c>
      <c r="B116" s="16" t="s">
        <v>50</v>
      </c>
      <c r="C116" s="10">
        <f>C127</f>
        <v>0</v>
      </c>
      <c r="D116" s="11">
        <f t="shared" si="31"/>
        <v>0</v>
      </c>
      <c r="E116" s="11">
        <f t="shared" si="31"/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10">
        <f t="shared" si="31"/>
        <v>0</v>
      </c>
      <c r="J116" s="10">
        <f t="shared" si="31"/>
        <v>0</v>
      </c>
      <c r="K116" s="4" t="s">
        <v>45</v>
      </c>
    </row>
    <row r="117" spans="1:11" s="18" customFormat="1" ht="12.75">
      <c r="A117" s="14">
        <v>108</v>
      </c>
      <c r="B117" s="53" t="s">
        <v>18</v>
      </c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s="18" customFormat="1" ht="27">
      <c r="A118" s="14">
        <v>109</v>
      </c>
      <c r="B118" s="20" t="s">
        <v>66</v>
      </c>
      <c r="C118" s="21" t="s">
        <v>43</v>
      </c>
      <c r="D118" s="21" t="s">
        <v>43</v>
      </c>
      <c r="E118" s="21" t="s">
        <v>43</v>
      </c>
      <c r="F118" s="21" t="s">
        <v>43</v>
      </c>
      <c r="G118" s="21" t="s">
        <v>43</v>
      </c>
      <c r="H118" s="21" t="s">
        <v>43</v>
      </c>
      <c r="I118" s="21" t="s">
        <v>43</v>
      </c>
      <c r="J118" s="21" t="s">
        <v>43</v>
      </c>
      <c r="K118" s="4" t="s">
        <v>45</v>
      </c>
    </row>
    <row r="119" spans="1:11" s="18" customFormat="1" ht="12.75">
      <c r="A119" s="14">
        <v>110</v>
      </c>
      <c r="B119" s="53" t="s">
        <v>19</v>
      </c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s="18" customFormat="1" ht="43.5" customHeight="1">
      <c r="A120" s="14">
        <v>111</v>
      </c>
      <c r="B120" s="22" t="s">
        <v>20</v>
      </c>
      <c r="C120" s="21" t="s">
        <v>43</v>
      </c>
      <c r="D120" s="21" t="s">
        <v>43</v>
      </c>
      <c r="E120" s="21" t="s">
        <v>43</v>
      </c>
      <c r="F120" s="21" t="s">
        <v>43</v>
      </c>
      <c r="G120" s="21" t="s">
        <v>43</v>
      </c>
      <c r="H120" s="21" t="s">
        <v>43</v>
      </c>
      <c r="I120" s="21" t="s">
        <v>43</v>
      </c>
      <c r="J120" s="21" t="s">
        <v>43</v>
      </c>
      <c r="K120" s="4" t="s">
        <v>45</v>
      </c>
    </row>
    <row r="121" spans="1:11" s="18" customFormat="1" ht="12.75">
      <c r="A121" s="14">
        <v>112</v>
      </c>
      <c r="B121" s="53" t="s">
        <v>21</v>
      </c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s="18" customFormat="1" ht="27">
      <c r="A122" s="14">
        <v>113</v>
      </c>
      <c r="B122" s="20" t="s">
        <v>67</v>
      </c>
      <c r="C122" s="21" t="s">
        <v>43</v>
      </c>
      <c r="D122" s="21" t="s">
        <v>43</v>
      </c>
      <c r="E122" s="21" t="s">
        <v>43</v>
      </c>
      <c r="F122" s="21" t="s">
        <v>43</v>
      </c>
      <c r="G122" s="21" t="s">
        <v>43</v>
      </c>
      <c r="H122" s="21" t="s">
        <v>43</v>
      </c>
      <c r="I122" s="21" t="s">
        <v>43</v>
      </c>
      <c r="J122" s="21" t="s">
        <v>43</v>
      </c>
      <c r="K122" s="4" t="s">
        <v>45</v>
      </c>
    </row>
    <row r="123" spans="1:11" s="18" customFormat="1" ht="12.75">
      <c r="A123" s="14">
        <v>114</v>
      </c>
      <c r="B123" s="53" t="s">
        <v>22</v>
      </c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s="18" customFormat="1" ht="25.5">
      <c r="A124" s="14">
        <v>115</v>
      </c>
      <c r="B124" s="15" t="s">
        <v>23</v>
      </c>
      <c r="C124" s="6">
        <f>SUM(C125:C127)</f>
        <v>53722.846529999995</v>
      </c>
      <c r="D124" s="7">
        <f>SUM(D125:D127)</f>
        <v>6431.7</v>
      </c>
      <c r="E124" s="7">
        <f aca="true" t="shared" si="32" ref="E124:J124">SUM(E125:E127)</f>
        <v>6852.3</v>
      </c>
      <c r="F124" s="6">
        <f t="shared" si="32"/>
        <v>7009.14653</v>
      </c>
      <c r="G124" s="6">
        <f t="shared" si="32"/>
        <v>7831.8</v>
      </c>
      <c r="H124" s="6">
        <f t="shared" si="32"/>
        <v>8553.3</v>
      </c>
      <c r="I124" s="6">
        <f t="shared" si="32"/>
        <v>8507.3</v>
      </c>
      <c r="J124" s="49">
        <f t="shared" si="32"/>
        <v>8537.3</v>
      </c>
      <c r="K124" s="4" t="s">
        <v>45</v>
      </c>
    </row>
    <row r="125" spans="1:11" s="18" customFormat="1" ht="12.75">
      <c r="A125" s="14">
        <v>116</v>
      </c>
      <c r="B125" s="16" t="s">
        <v>12</v>
      </c>
      <c r="C125" s="8">
        <f>C129+C138</f>
        <v>53722.846529999995</v>
      </c>
      <c r="D125" s="9">
        <f aca="true" t="shared" si="33" ref="D125:J125">D129+D138</f>
        <v>6431.7</v>
      </c>
      <c r="E125" s="9">
        <f t="shared" si="33"/>
        <v>6852.3</v>
      </c>
      <c r="F125" s="8">
        <f>F129+F138</f>
        <v>7009.14653</v>
      </c>
      <c r="G125" s="8">
        <f t="shared" si="33"/>
        <v>7831.8</v>
      </c>
      <c r="H125" s="8">
        <f t="shared" si="33"/>
        <v>8553.3</v>
      </c>
      <c r="I125" s="8">
        <f t="shared" si="33"/>
        <v>8507.3</v>
      </c>
      <c r="J125" s="8">
        <f t="shared" si="33"/>
        <v>8537.3</v>
      </c>
      <c r="K125" s="4" t="s">
        <v>45</v>
      </c>
    </row>
    <row r="126" spans="1:11" s="18" customFormat="1" ht="12.75">
      <c r="A126" s="14">
        <v>117</v>
      </c>
      <c r="B126" s="16" t="s">
        <v>13</v>
      </c>
      <c r="C126" s="8">
        <f>C130+C139</f>
        <v>0</v>
      </c>
      <c r="D126" s="9">
        <f aca="true" t="shared" si="34" ref="D126:J127">D130+D139</f>
        <v>0</v>
      </c>
      <c r="E126" s="9">
        <f t="shared" si="34"/>
        <v>0</v>
      </c>
      <c r="F126" s="8">
        <f t="shared" si="34"/>
        <v>0</v>
      </c>
      <c r="G126" s="8">
        <f t="shared" si="34"/>
        <v>0</v>
      </c>
      <c r="H126" s="8">
        <f t="shared" si="34"/>
        <v>0</v>
      </c>
      <c r="I126" s="8">
        <f t="shared" si="34"/>
        <v>0</v>
      </c>
      <c r="J126" s="8">
        <f t="shared" si="34"/>
        <v>0</v>
      </c>
      <c r="K126" s="4" t="s">
        <v>45</v>
      </c>
    </row>
    <row r="127" spans="1:11" s="18" customFormat="1" ht="12.75">
      <c r="A127" s="14">
        <v>118</v>
      </c>
      <c r="B127" s="16" t="s">
        <v>50</v>
      </c>
      <c r="C127" s="8">
        <f>C131+C140</f>
        <v>0</v>
      </c>
      <c r="D127" s="9">
        <f t="shared" si="34"/>
        <v>0</v>
      </c>
      <c r="E127" s="9">
        <f t="shared" si="34"/>
        <v>0</v>
      </c>
      <c r="F127" s="8">
        <f t="shared" si="34"/>
        <v>0</v>
      </c>
      <c r="G127" s="8">
        <f t="shared" si="34"/>
        <v>0</v>
      </c>
      <c r="H127" s="8">
        <f t="shared" si="34"/>
        <v>0</v>
      </c>
      <c r="I127" s="8">
        <f t="shared" si="34"/>
        <v>0</v>
      </c>
      <c r="J127" s="8">
        <f t="shared" si="34"/>
        <v>0</v>
      </c>
      <c r="K127" s="4" t="s">
        <v>45</v>
      </c>
    </row>
    <row r="128" spans="1:11" s="18" customFormat="1" ht="40.5">
      <c r="A128" s="14">
        <v>119</v>
      </c>
      <c r="B128" s="22" t="s">
        <v>56</v>
      </c>
      <c r="C128" s="36">
        <f>SUM(C129:C130)</f>
        <v>2246.3043</v>
      </c>
      <c r="D128" s="25">
        <f>SUM(D129:D130)</f>
        <v>301.5</v>
      </c>
      <c r="E128" s="25">
        <f aca="true" t="shared" si="35" ref="E128:J128">SUM(E129:E130)</f>
        <v>297.8</v>
      </c>
      <c r="F128" s="36">
        <f t="shared" si="35"/>
        <v>100.2043</v>
      </c>
      <c r="G128" s="36">
        <f t="shared" si="35"/>
        <v>342.2</v>
      </c>
      <c r="H128" s="36">
        <f t="shared" si="35"/>
        <v>422.2</v>
      </c>
      <c r="I128" s="36">
        <f t="shared" si="35"/>
        <v>376.2</v>
      </c>
      <c r="J128" s="50">
        <f t="shared" si="35"/>
        <v>406.2</v>
      </c>
      <c r="K128" s="4">
        <v>42</v>
      </c>
    </row>
    <row r="129" spans="1:11" s="18" customFormat="1" ht="12.75">
      <c r="A129" s="14">
        <v>120</v>
      </c>
      <c r="B129" s="16" t="s">
        <v>12</v>
      </c>
      <c r="C129" s="8">
        <f>SUM(C132:C136)</f>
        <v>2246.3043</v>
      </c>
      <c r="D129" s="9">
        <f>SUM(D132:D136)</f>
        <v>301.5</v>
      </c>
      <c r="E129" s="9">
        <f aca="true" t="shared" si="36" ref="E129:J129">SUM(E132:E136)</f>
        <v>297.8</v>
      </c>
      <c r="F129" s="8">
        <f>SUM(F132:F136)</f>
        <v>100.2043</v>
      </c>
      <c r="G129" s="8">
        <f t="shared" si="36"/>
        <v>342.2</v>
      </c>
      <c r="H129" s="8">
        <f t="shared" si="36"/>
        <v>422.2</v>
      </c>
      <c r="I129" s="8">
        <f t="shared" si="36"/>
        <v>376.2</v>
      </c>
      <c r="J129" s="8">
        <f t="shared" si="36"/>
        <v>406.2</v>
      </c>
      <c r="K129" s="4">
        <v>42</v>
      </c>
    </row>
    <row r="130" spans="1:11" s="18" customFormat="1" ht="12.75">
      <c r="A130" s="14">
        <v>121</v>
      </c>
      <c r="B130" s="16" t="s">
        <v>13</v>
      </c>
      <c r="C130" s="8">
        <v>0</v>
      </c>
      <c r="D130" s="9">
        <v>0</v>
      </c>
      <c r="E130" s="9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4" t="s">
        <v>45</v>
      </c>
    </row>
    <row r="131" spans="1:11" s="18" customFormat="1" ht="12.75">
      <c r="A131" s="14">
        <v>122</v>
      </c>
      <c r="B131" s="16" t="s">
        <v>50</v>
      </c>
      <c r="C131" s="8">
        <v>0</v>
      </c>
      <c r="D131" s="9">
        <v>0</v>
      </c>
      <c r="E131" s="9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4" t="s">
        <v>45</v>
      </c>
    </row>
    <row r="132" spans="1:11" s="18" customFormat="1" ht="25.5">
      <c r="A132" s="14">
        <v>123</v>
      </c>
      <c r="B132" s="40" t="s">
        <v>30</v>
      </c>
      <c r="C132" s="37">
        <f>SUM(D132:J132)</f>
        <v>1413.347</v>
      </c>
      <c r="D132" s="29">
        <v>124.8</v>
      </c>
      <c r="E132" s="29">
        <v>204</v>
      </c>
      <c r="F132" s="37">
        <v>98.547</v>
      </c>
      <c r="G132" s="37">
        <v>200</v>
      </c>
      <c r="H132" s="37">
        <v>262</v>
      </c>
      <c r="I132" s="37">
        <v>262</v>
      </c>
      <c r="J132" s="51">
        <v>262</v>
      </c>
      <c r="K132" s="4">
        <v>42</v>
      </c>
    </row>
    <row r="133" spans="1:11" s="18" customFormat="1" ht="25.5">
      <c r="A133" s="14">
        <v>124</v>
      </c>
      <c r="B133" s="41" t="s">
        <v>31</v>
      </c>
      <c r="C133" s="38">
        <f>SUM(D133:J133)</f>
        <v>126</v>
      </c>
      <c r="D133" s="30">
        <v>18</v>
      </c>
      <c r="E133" s="30">
        <v>19</v>
      </c>
      <c r="F133" s="39">
        <v>0</v>
      </c>
      <c r="G133" s="38">
        <v>21</v>
      </c>
      <c r="H133" s="37">
        <v>22</v>
      </c>
      <c r="I133" s="37">
        <v>23</v>
      </c>
      <c r="J133" s="51">
        <v>23</v>
      </c>
      <c r="K133" s="4">
        <v>42</v>
      </c>
    </row>
    <row r="134" spans="1:11" s="18" customFormat="1" ht="12.75">
      <c r="A134" s="14">
        <v>125</v>
      </c>
      <c r="B134" s="41" t="s">
        <v>32</v>
      </c>
      <c r="C134" s="38">
        <f>SUM(D134:J134)</f>
        <v>297.59999999999997</v>
      </c>
      <c r="D134" s="30">
        <v>27</v>
      </c>
      <c r="E134" s="30">
        <v>25.8</v>
      </c>
      <c r="F134" s="39">
        <v>0</v>
      </c>
      <c r="G134" s="38">
        <v>61.2</v>
      </c>
      <c r="H134" s="37">
        <v>61.2</v>
      </c>
      <c r="I134" s="37">
        <v>61.2</v>
      </c>
      <c r="J134" s="51">
        <v>61.2</v>
      </c>
      <c r="K134" s="4">
        <v>42</v>
      </c>
    </row>
    <row r="135" spans="1:11" s="18" customFormat="1" ht="12.75">
      <c r="A135" s="14">
        <v>126</v>
      </c>
      <c r="B135" s="41" t="s">
        <v>33</v>
      </c>
      <c r="C135" s="38">
        <f>SUM(D135:J135)</f>
        <v>317.2573</v>
      </c>
      <c r="D135" s="30">
        <v>99.6</v>
      </c>
      <c r="E135" s="30">
        <v>49</v>
      </c>
      <c r="F135" s="39">
        <v>1.6573</v>
      </c>
      <c r="G135" s="38">
        <v>30</v>
      </c>
      <c r="H135" s="37">
        <v>77</v>
      </c>
      <c r="I135" s="37">
        <v>30</v>
      </c>
      <c r="J135" s="51">
        <v>30</v>
      </c>
      <c r="K135" s="4">
        <v>42</v>
      </c>
    </row>
    <row r="136" spans="1:11" s="18" customFormat="1" ht="25.5">
      <c r="A136" s="14">
        <v>127</v>
      </c>
      <c r="B136" s="41" t="s">
        <v>34</v>
      </c>
      <c r="C136" s="38">
        <f>SUM(D136:J136)</f>
        <v>92.1</v>
      </c>
      <c r="D136" s="30">
        <v>32.1</v>
      </c>
      <c r="E136" s="30">
        <v>0</v>
      </c>
      <c r="F136" s="39">
        <v>0</v>
      </c>
      <c r="G136" s="38">
        <v>30</v>
      </c>
      <c r="H136" s="37">
        <v>0</v>
      </c>
      <c r="I136" s="37">
        <v>0</v>
      </c>
      <c r="J136" s="51">
        <v>30</v>
      </c>
      <c r="K136" s="4">
        <v>42</v>
      </c>
    </row>
    <row r="137" spans="1:11" s="18" customFormat="1" ht="135.75" customHeight="1">
      <c r="A137" s="14">
        <v>128</v>
      </c>
      <c r="B137" s="22" t="s">
        <v>57</v>
      </c>
      <c r="C137" s="36">
        <f>SUM(C138:C139)</f>
        <v>51476.54222999999</v>
      </c>
      <c r="D137" s="25">
        <f aca="true" t="shared" si="37" ref="D137:J137">SUM(D138:D139)</f>
        <v>6130.2</v>
      </c>
      <c r="E137" s="25">
        <f t="shared" si="37"/>
        <v>6554.5</v>
      </c>
      <c r="F137" s="46">
        <f t="shared" si="37"/>
        <v>6908.94223</v>
      </c>
      <c r="G137" s="36">
        <f t="shared" si="37"/>
        <v>7489.6</v>
      </c>
      <c r="H137" s="36">
        <f t="shared" si="37"/>
        <v>8131.099999999999</v>
      </c>
      <c r="I137" s="36">
        <f t="shared" si="37"/>
        <v>8131.099999999999</v>
      </c>
      <c r="J137" s="50">
        <f t="shared" si="37"/>
        <v>8131.099999999999</v>
      </c>
      <c r="K137" s="4">
        <v>46</v>
      </c>
    </row>
    <row r="138" spans="1:11" s="18" customFormat="1" ht="12.75">
      <c r="A138" s="14">
        <v>129</v>
      </c>
      <c r="B138" s="16" t="s">
        <v>12</v>
      </c>
      <c r="C138" s="8">
        <f>SUM(C141:C145)</f>
        <v>51476.54222999999</v>
      </c>
      <c r="D138" s="9">
        <f aca="true" t="shared" si="38" ref="D138:J138">SUM(D141:D145)</f>
        <v>6130.2</v>
      </c>
      <c r="E138" s="9">
        <f t="shared" si="38"/>
        <v>6554.5</v>
      </c>
      <c r="F138" s="45">
        <f>SUM(F141:F145)</f>
        <v>6908.94223</v>
      </c>
      <c r="G138" s="8">
        <f t="shared" si="38"/>
        <v>7489.6</v>
      </c>
      <c r="H138" s="8">
        <f t="shared" si="38"/>
        <v>8131.099999999999</v>
      </c>
      <c r="I138" s="8">
        <f t="shared" si="38"/>
        <v>8131.099999999999</v>
      </c>
      <c r="J138" s="8">
        <f t="shared" si="38"/>
        <v>8131.099999999999</v>
      </c>
      <c r="K138" s="4">
        <v>46</v>
      </c>
    </row>
    <row r="139" spans="1:11" s="18" customFormat="1" ht="12.75">
      <c r="A139" s="14">
        <v>130</v>
      </c>
      <c r="B139" s="16" t="s">
        <v>13</v>
      </c>
      <c r="C139" s="8">
        <v>0</v>
      </c>
      <c r="D139" s="9">
        <v>0</v>
      </c>
      <c r="E139" s="9">
        <v>0</v>
      </c>
      <c r="F139" s="45">
        <v>0</v>
      </c>
      <c r="G139" s="8">
        <v>0</v>
      </c>
      <c r="H139" s="8">
        <v>0</v>
      </c>
      <c r="I139" s="8">
        <v>0</v>
      </c>
      <c r="J139" s="8">
        <v>0</v>
      </c>
      <c r="K139" s="4" t="s">
        <v>45</v>
      </c>
    </row>
    <row r="140" spans="1:11" s="18" customFormat="1" ht="12.75">
      <c r="A140" s="14">
        <v>131</v>
      </c>
      <c r="B140" s="16" t="s">
        <v>50</v>
      </c>
      <c r="C140" s="8">
        <v>0</v>
      </c>
      <c r="D140" s="9">
        <v>0</v>
      </c>
      <c r="E140" s="9">
        <v>0</v>
      </c>
      <c r="F140" s="45">
        <v>0</v>
      </c>
      <c r="G140" s="8">
        <v>0</v>
      </c>
      <c r="H140" s="8">
        <v>0</v>
      </c>
      <c r="I140" s="8">
        <v>0</v>
      </c>
      <c r="J140" s="8">
        <v>0</v>
      </c>
      <c r="K140" s="4" t="s">
        <v>45</v>
      </c>
    </row>
    <row r="141" spans="1:11" s="18" customFormat="1" ht="25.5">
      <c r="A141" s="14">
        <v>132</v>
      </c>
      <c r="B141" s="42" t="s">
        <v>30</v>
      </c>
      <c r="C141" s="37">
        <f>SUM(D141:J141)</f>
        <v>35152.803029999995</v>
      </c>
      <c r="D141" s="29">
        <v>4367.5</v>
      </c>
      <c r="E141" s="29">
        <v>4830.7</v>
      </c>
      <c r="F141" s="47">
        <v>4966.80303</v>
      </c>
      <c r="G141" s="37">
        <v>5204.5</v>
      </c>
      <c r="H141" s="37">
        <v>5261.1</v>
      </c>
      <c r="I141" s="37">
        <v>5261.1</v>
      </c>
      <c r="J141" s="51">
        <v>5261.1</v>
      </c>
      <c r="K141" s="4">
        <v>46</v>
      </c>
    </row>
    <row r="142" spans="1:11" s="18" customFormat="1" ht="25.5">
      <c r="A142" s="14">
        <v>133</v>
      </c>
      <c r="B142" s="41" t="s">
        <v>31</v>
      </c>
      <c r="C142" s="39">
        <f>SUM(D142:J142)</f>
        <v>5995.475199999999</v>
      </c>
      <c r="D142" s="31">
        <v>779.7</v>
      </c>
      <c r="E142" s="31">
        <v>766.5</v>
      </c>
      <c r="F142" s="39">
        <v>841.6752</v>
      </c>
      <c r="G142" s="38">
        <v>901.9</v>
      </c>
      <c r="H142" s="37">
        <v>901.9</v>
      </c>
      <c r="I142" s="37">
        <v>901.9</v>
      </c>
      <c r="J142" s="51">
        <v>901.9</v>
      </c>
      <c r="K142" s="4">
        <v>46</v>
      </c>
    </row>
    <row r="143" spans="1:11" s="18" customFormat="1" ht="12.75">
      <c r="A143" s="14">
        <v>134</v>
      </c>
      <c r="B143" s="41" t="s">
        <v>33</v>
      </c>
      <c r="C143" s="39">
        <f>SUM(D143:J143)</f>
        <v>3190.7000000000003</v>
      </c>
      <c r="D143" s="31">
        <v>400</v>
      </c>
      <c r="E143" s="31">
        <v>374.3</v>
      </c>
      <c r="F143" s="39">
        <v>398.6</v>
      </c>
      <c r="G143" s="38">
        <v>506.1</v>
      </c>
      <c r="H143" s="37">
        <v>503.9</v>
      </c>
      <c r="I143" s="37">
        <v>503.9</v>
      </c>
      <c r="J143" s="51">
        <v>503.9</v>
      </c>
      <c r="K143" s="4">
        <v>46</v>
      </c>
    </row>
    <row r="144" spans="1:11" s="18" customFormat="1" ht="12.75">
      <c r="A144" s="14">
        <v>135</v>
      </c>
      <c r="B144" s="41" t="s">
        <v>35</v>
      </c>
      <c r="C144" s="39">
        <f>SUM(D144:J144)</f>
        <v>6287.5</v>
      </c>
      <c r="D144" s="31">
        <v>583</v>
      </c>
      <c r="E144" s="31">
        <v>583</v>
      </c>
      <c r="F144" s="39">
        <v>583</v>
      </c>
      <c r="G144" s="38">
        <v>694.3</v>
      </c>
      <c r="H144" s="37">
        <v>1281.4</v>
      </c>
      <c r="I144" s="37">
        <v>1281.4</v>
      </c>
      <c r="J144" s="51">
        <v>1281.4</v>
      </c>
      <c r="K144" s="4">
        <v>46</v>
      </c>
    </row>
    <row r="145" spans="1:11" s="18" customFormat="1" ht="12.75">
      <c r="A145" s="14">
        <v>136</v>
      </c>
      <c r="B145" s="41" t="s">
        <v>32</v>
      </c>
      <c r="C145" s="39">
        <f>SUM(D145:J145)</f>
        <v>850.0640000000001</v>
      </c>
      <c r="D145" s="31">
        <v>0</v>
      </c>
      <c r="E145" s="31">
        <v>0</v>
      </c>
      <c r="F145" s="39">
        <v>118.864</v>
      </c>
      <c r="G145" s="38">
        <v>182.8</v>
      </c>
      <c r="H145" s="37">
        <v>182.8</v>
      </c>
      <c r="I145" s="37">
        <v>182.8</v>
      </c>
      <c r="J145" s="51">
        <v>182.8</v>
      </c>
      <c r="K145" s="4">
        <v>46</v>
      </c>
    </row>
    <row r="146" spans="1:11" s="18" customFormat="1" ht="27.75" customHeight="1">
      <c r="A146" s="14">
        <v>137</v>
      </c>
      <c r="B146" s="62" t="s">
        <v>36</v>
      </c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s="18" customFormat="1" ht="30" customHeight="1">
      <c r="A147" s="14">
        <v>138</v>
      </c>
      <c r="B147" s="15" t="s">
        <v>37</v>
      </c>
      <c r="C147" s="35">
        <f>C158</f>
        <v>400398.26839999994</v>
      </c>
      <c r="D147" s="24">
        <f aca="true" t="shared" si="39" ref="D147:J147">D158</f>
        <v>61806.799999999996</v>
      </c>
      <c r="E147" s="24">
        <f t="shared" si="39"/>
        <v>58964.799999999996</v>
      </c>
      <c r="F147" s="35">
        <f t="shared" si="39"/>
        <v>58232.625680000005</v>
      </c>
      <c r="G147" s="35">
        <f t="shared" si="39"/>
        <v>56990.365719999994</v>
      </c>
      <c r="H147" s="35">
        <f t="shared" si="39"/>
        <v>54707.797</v>
      </c>
      <c r="I147" s="35">
        <f t="shared" si="39"/>
        <v>55027.14000000001</v>
      </c>
      <c r="J147" s="35">
        <f t="shared" si="39"/>
        <v>54668.740000000005</v>
      </c>
      <c r="K147" s="4" t="s">
        <v>45</v>
      </c>
    </row>
    <row r="148" spans="1:11" s="18" customFormat="1" ht="12.75">
      <c r="A148" s="14">
        <v>139</v>
      </c>
      <c r="B148" s="16" t="s">
        <v>12</v>
      </c>
      <c r="C148" s="10">
        <f>C159</f>
        <v>397983.76839999994</v>
      </c>
      <c r="D148" s="11">
        <f aca="true" t="shared" si="40" ref="D148:J148">D159</f>
        <v>61506.2</v>
      </c>
      <c r="E148" s="11">
        <f t="shared" si="40"/>
        <v>58644.799999999996</v>
      </c>
      <c r="F148" s="10">
        <f t="shared" si="40"/>
        <v>57511.92568</v>
      </c>
      <c r="G148" s="10">
        <f t="shared" si="40"/>
        <v>56633.96571999999</v>
      </c>
      <c r="H148" s="10">
        <f t="shared" si="40"/>
        <v>54349.397</v>
      </c>
      <c r="I148" s="10">
        <f t="shared" si="40"/>
        <v>54668.740000000005</v>
      </c>
      <c r="J148" s="10">
        <f t="shared" si="40"/>
        <v>54668.740000000005</v>
      </c>
      <c r="K148" s="4" t="s">
        <v>45</v>
      </c>
    </row>
    <row r="149" spans="1:11" s="18" customFormat="1" ht="12.75">
      <c r="A149" s="14">
        <v>140</v>
      </c>
      <c r="B149" s="16" t="s">
        <v>13</v>
      </c>
      <c r="C149" s="10">
        <f>C160</f>
        <v>2036.2000000000003</v>
      </c>
      <c r="D149" s="11">
        <f aca="true" t="shared" si="41" ref="D149:J150">D160</f>
        <v>300.6</v>
      </c>
      <c r="E149" s="11">
        <f t="shared" si="41"/>
        <v>320</v>
      </c>
      <c r="F149" s="10">
        <f t="shared" si="41"/>
        <v>342.4</v>
      </c>
      <c r="G149" s="10">
        <f t="shared" si="41"/>
        <v>356.4</v>
      </c>
      <c r="H149" s="10">
        <f t="shared" si="41"/>
        <v>358.4</v>
      </c>
      <c r="I149" s="10">
        <f t="shared" si="41"/>
        <v>358.4</v>
      </c>
      <c r="J149" s="10">
        <f t="shared" si="41"/>
        <v>0</v>
      </c>
      <c r="K149" s="4" t="s">
        <v>45</v>
      </c>
    </row>
    <row r="150" spans="1:11" s="18" customFormat="1" ht="12.75">
      <c r="A150" s="14">
        <v>141</v>
      </c>
      <c r="B150" s="16" t="s">
        <v>50</v>
      </c>
      <c r="C150" s="10">
        <f>C161</f>
        <v>378.3</v>
      </c>
      <c r="D150" s="11">
        <f t="shared" si="41"/>
        <v>0</v>
      </c>
      <c r="E150" s="11">
        <f t="shared" si="41"/>
        <v>0</v>
      </c>
      <c r="F150" s="10">
        <f t="shared" si="41"/>
        <v>378.3</v>
      </c>
      <c r="G150" s="10">
        <f t="shared" si="41"/>
        <v>0</v>
      </c>
      <c r="H150" s="10">
        <f t="shared" si="41"/>
        <v>0</v>
      </c>
      <c r="I150" s="10">
        <f t="shared" si="41"/>
        <v>0</v>
      </c>
      <c r="J150" s="10">
        <f t="shared" si="41"/>
        <v>0</v>
      </c>
      <c r="K150" s="4" t="s">
        <v>45</v>
      </c>
    </row>
    <row r="151" spans="1:11" s="18" customFormat="1" ht="12.75">
      <c r="A151" s="14">
        <v>142</v>
      </c>
      <c r="B151" s="53" t="s">
        <v>18</v>
      </c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s="18" customFormat="1" ht="27">
      <c r="A152" s="14">
        <v>143</v>
      </c>
      <c r="B152" s="20" t="s">
        <v>66</v>
      </c>
      <c r="C152" s="21" t="s">
        <v>43</v>
      </c>
      <c r="D152" s="21" t="s">
        <v>43</v>
      </c>
      <c r="E152" s="21" t="s">
        <v>43</v>
      </c>
      <c r="F152" s="21" t="s">
        <v>43</v>
      </c>
      <c r="G152" s="21" t="s">
        <v>43</v>
      </c>
      <c r="H152" s="21" t="s">
        <v>43</v>
      </c>
      <c r="I152" s="21" t="s">
        <v>43</v>
      </c>
      <c r="J152" s="21" t="s">
        <v>43</v>
      </c>
      <c r="K152" s="4" t="s">
        <v>45</v>
      </c>
    </row>
    <row r="153" spans="1:11" s="18" customFormat="1" ht="12.75">
      <c r="A153" s="14">
        <v>144</v>
      </c>
      <c r="B153" s="53" t="s">
        <v>19</v>
      </c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1" s="18" customFormat="1" ht="40.5" customHeight="1">
      <c r="A154" s="14">
        <v>145</v>
      </c>
      <c r="B154" s="22" t="s">
        <v>20</v>
      </c>
      <c r="C154" s="21" t="s">
        <v>43</v>
      </c>
      <c r="D154" s="21" t="s">
        <v>43</v>
      </c>
      <c r="E154" s="21" t="s">
        <v>43</v>
      </c>
      <c r="F154" s="21" t="s">
        <v>43</v>
      </c>
      <c r="G154" s="21" t="s">
        <v>43</v>
      </c>
      <c r="H154" s="21" t="s">
        <v>43</v>
      </c>
      <c r="I154" s="21" t="s">
        <v>43</v>
      </c>
      <c r="J154" s="21" t="s">
        <v>43</v>
      </c>
      <c r="K154" s="4" t="s">
        <v>45</v>
      </c>
    </row>
    <row r="155" spans="1:11" s="18" customFormat="1" ht="12.75">
      <c r="A155" s="14">
        <v>146</v>
      </c>
      <c r="B155" s="53" t="s">
        <v>21</v>
      </c>
      <c r="C155" s="54"/>
      <c r="D155" s="54"/>
      <c r="E155" s="54"/>
      <c r="F155" s="54"/>
      <c r="G155" s="54"/>
      <c r="H155" s="54"/>
      <c r="I155" s="54"/>
      <c r="J155" s="54"/>
      <c r="K155" s="54"/>
    </row>
    <row r="156" spans="1:11" s="18" customFormat="1" ht="27">
      <c r="A156" s="14">
        <v>147</v>
      </c>
      <c r="B156" s="20" t="s">
        <v>67</v>
      </c>
      <c r="C156" s="21" t="s">
        <v>43</v>
      </c>
      <c r="D156" s="21" t="s">
        <v>43</v>
      </c>
      <c r="E156" s="21" t="s">
        <v>43</v>
      </c>
      <c r="F156" s="21" t="s">
        <v>43</v>
      </c>
      <c r="G156" s="21" t="s">
        <v>43</v>
      </c>
      <c r="H156" s="21" t="s">
        <v>43</v>
      </c>
      <c r="I156" s="21" t="s">
        <v>43</v>
      </c>
      <c r="J156" s="21" t="s">
        <v>43</v>
      </c>
      <c r="K156" s="4" t="s">
        <v>45</v>
      </c>
    </row>
    <row r="157" spans="1:11" s="18" customFormat="1" ht="12.75">
      <c r="A157" s="14">
        <v>148</v>
      </c>
      <c r="B157" s="53" t="s">
        <v>22</v>
      </c>
      <c r="C157" s="54"/>
      <c r="D157" s="54"/>
      <c r="E157" s="54"/>
      <c r="F157" s="54"/>
      <c r="G157" s="54"/>
      <c r="H157" s="54"/>
      <c r="I157" s="54"/>
      <c r="J157" s="54"/>
      <c r="K157" s="54"/>
    </row>
    <row r="158" spans="1:11" s="18" customFormat="1" ht="25.5">
      <c r="A158" s="14">
        <v>149</v>
      </c>
      <c r="B158" s="15" t="s">
        <v>23</v>
      </c>
      <c r="C158" s="6">
        <f>SUM(C159:C161)</f>
        <v>400398.26839999994</v>
      </c>
      <c r="D158" s="7">
        <f aca="true" t="shared" si="42" ref="D158:J158">SUM(D159:D161)</f>
        <v>61806.799999999996</v>
      </c>
      <c r="E158" s="7">
        <f t="shared" si="42"/>
        <v>58964.799999999996</v>
      </c>
      <c r="F158" s="6">
        <f t="shared" si="42"/>
        <v>58232.625680000005</v>
      </c>
      <c r="G158" s="6">
        <f t="shared" si="42"/>
        <v>56990.365719999994</v>
      </c>
      <c r="H158" s="6">
        <f t="shared" si="42"/>
        <v>54707.797</v>
      </c>
      <c r="I158" s="6">
        <f t="shared" si="42"/>
        <v>55027.14000000001</v>
      </c>
      <c r="J158" s="49">
        <f t="shared" si="42"/>
        <v>54668.740000000005</v>
      </c>
      <c r="K158" s="4" t="s">
        <v>45</v>
      </c>
    </row>
    <row r="159" spans="1:11" s="18" customFormat="1" ht="12.75">
      <c r="A159" s="14">
        <v>150</v>
      </c>
      <c r="B159" s="16" t="s">
        <v>12</v>
      </c>
      <c r="C159" s="8">
        <f>SUM(D159:J159)</f>
        <v>397983.76839999994</v>
      </c>
      <c r="D159" s="9">
        <f>D163+D167+D178+D182+D186+D190+D194+D171</f>
        <v>61506.2</v>
      </c>
      <c r="E159" s="9">
        <f aca="true" t="shared" si="43" ref="E159:J159">E163+E167+E178+E182+E186+E190+E194+E171</f>
        <v>58644.799999999996</v>
      </c>
      <c r="F159" s="8">
        <f>SUM(F163+F167+F171+F178+F182+F186+F190+F194+F198)</f>
        <v>57511.92568</v>
      </c>
      <c r="G159" s="8">
        <f t="shared" si="43"/>
        <v>56633.96571999999</v>
      </c>
      <c r="H159" s="8">
        <f t="shared" si="43"/>
        <v>54349.397</v>
      </c>
      <c r="I159" s="8">
        <f t="shared" si="43"/>
        <v>54668.740000000005</v>
      </c>
      <c r="J159" s="8">
        <f t="shared" si="43"/>
        <v>54668.740000000005</v>
      </c>
      <c r="K159" s="4" t="s">
        <v>45</v>
      </c>
    </row>
    <row r="160" spans="1:11" s="18" customFormat="1" ht="12.75">
      <c r="A160" s="14">
        <v>151</v>
      </c>
      <c r="B160" s="16" t="s">
        <v>13</v>
      </c>
      <c r="C160" s="8">
        <f>SUM(D160:J160)</f>
        <v>2036.2000000000003</v>
      </c>
      <c r="D160" s="9">
        <f>D164+D168+D172+D179+D183+D187+D191+D195</f>
        <v>300.6</v>
      </c>
      <c r="E160" s="9">
        <f aca="true" t="shared" si="44" ref="E160:J161">E164+E168+E172+E179+E183+E187+E191+E195</f>
        <v>320</v>
      </c>
      <c r="F160" s="8">
        <f>F164+F168+F179+F183+F187+F191+F195+F172+F199</f>
        <v>342.4</v>
      </c>
      <c r="G160" s="8">
        <f t="shared" si="44"/>
        <v>356.4</v>
      </c>
      <c r="H160" s="8">
        <f t="shared" si="44"/>
        <v>358.4</v>
      </c>
      <c r="I160" s="8">
        <f t="shared" si="44"/>
        <v>358.4</v>
      </c>
      <c r="J160" s="8">
        <f t="shared" si="44"/>
        <v>0</v>
      </c>
      <c r="K160" s="4" t="s">
        <v>45</v>
      </c>
    </row>
    <row r="161" spans="1:11" s="18" customFormat="1" ht="12.75">
      <c r="A161" s="14">
        <v>152</v>
      </c>
      <c r="B161" s="16" t="s">
        <v>50</v>
      </c>
      <c r="C161" s="8">
        <f>SUM(D161:J161)</f>
        <v>378.3</v>
      </c>
      <c r="D161" s="9">
        <f>D165+D169+D173+D180+D184+D188+D192+D196</f>
        <v>0</v>
      </c>
      <c r="E161" s="9">
        <f t="shared" si="44"/>
        <v>0</v>
      </c>
      <c r="F161" s="8">
        <f>F165+F169+F180+F184+F188+F192+F196+F173+F200</f>
        <v>378.3</v>
      </c>
      <c r="G161" s="8">
        <f t="shared" si="44"/>
        <v>0</v>
      </c>
      <c r="H161" s="8">
        <f t="shared" si="44"/>
        <v>0</v>
      </c>
      <c r="I161" s="8">
        <f t="shared" si="44"/>
        <v>0</v>
      </c>
      <c r="J161" s="8">
        <f t="shared" si="44"/>
        <v>0</v>
      </c>
      <c r="K161" s="4" t="s">
        <v>45</v>
      </c>
    </row>
    <row r="162" spans="1:11" s="18" customFormat="1" ht="45" customHeight="1">
      <c r="A162" s="14">
        <v>153</v>
      </c>
      <c r="B162" s="20" t="s">
        <v>58</v>
      </c>
      <c r="C162" s="36">
        <f>SUM(C163:C164)</f>
        <v>185645.68248</v>
      </c>
      <c r="D162" s="25">
        <f>SUM(D163:D164)</f>
        <v>31149.2</v>
      </c>
      <c r="E162" s="25">
        <f aca="true" t="shared" si="45" ref="E162:J162">SUM(E163:E164)</f>
        <v>29758.6</v>
      </c>
      <c r="F162" s="36">
        <f t="shared" si="45"/>
        <v>26312.19962</v>
      </c>
      <c r="G162" s="36">
        <f t="shared" si="45"/>
        <v>24363.98286</v>
      </c>
      <c r="H162" s="36">
        <f t="shared" si="45"/>
        <v>24679.9</v>
      </c>
      <c r="I162" s="36">
        <f t="shared" si="45"/>
        <v>24690.9</v>
      </c>
      <c r="J162" s="36">
        <f t="shared" si="45"/>
        <v>24690.9</v>
      </c>
      <c r="K162" s="4" t="s">
        <v>74</v>
      </c>
    </row>
    <row r="163" spans="1:11" s="18" customFormat="1" ht="12.75">
      <c r="A163" s="14">
        <v>154</v>
      </c>
      <c r="B163" s="16" t="s">
        <v>12</v>
      </c>
      <c r="C163" s="8">
        <f>SUM(D163:J163)</f>
        <v>185645.68248</v>
      </c>
      <c r="D163" s="9">
        <v>31149.2</v>
      </c>
      <c r="E163" s="9">
        <v>29758.6</v>
      </c>
      <c r="F163" s="45">
        <v>26312.19962</v>
      </c>
      <c r="G163" s="8">
        <v>24363.98286</v>
      </c>
      <c r="H163" s="8">
        <v>24679.9</v>
      </c>
      <c r="I163" s="8">
        <v>24690.9</v>
      </c>
      <c r="J163" s="48">
        <v>24690.9</v>
      </c>
      <c r="K163" s="4" t="s">
        <v>74</v>
      </c>
    </row>
    <row r="164" spans="1:11" s="18" customFormat="1" ht="12.75">
      <c r="A164" s="14">
        <v>155</v>
      </c>
      <c r="B164" s="16" t="s">
        <v>13</v>
      </c>
      <c r="C164" s="8">
        <f>SUM(D164:J164)</f>
        <v>0</v>
      </c>
      <c r="D164" s="9">
        <v>0</v>
      </c>
      <c r="E164" s="9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4" t="s">
        <v>45</v>
      </c>
    </row>
    <row r="165" spans="1:11" s="18" customFormat="1" ht="12.75">
      <c r="A165" s="14">
        <v>156</v>
      </c>
      <c r="B165" s="16" t="s">
        <v>50</v>
      </c>
      <c r="C165" s="8">
        <f>SUM(D165:J165)</f>
        <v>0</v>
      </c>
      <c r="D165" s="9">
        <v>0</v>
      </c>
      <c r="E165" s="9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4" t="s">
        <v>45</v>
      </c>
    </row>
    <row r="166" spans="1:11" s="18" customFormat="1" ht="42" customHeight="1">
      <c r="A166" s="14">
        <v>157</v>
      </c>
      <c r="B166" s="20" t="s">
        <v>70</v>
      </c>
      <c r="C166" s="36">
        <f aca="true" t="shared" si="46" ref="C166:J166">SUM(C167:C168)</f>
        <v>13130.80056</v>
      </c>
      <c r="D166" s="25">
        <f t="shared" si="46"/>
        <v>1486.8</v>
      </c>
      <c r="E166" s="25">
        <f t="shared" si="46"/>
        <v>1436.6</v>
      </c>
      <c r="F166" s="36">
        <f t="shared" si="46"/>
        <v>1554.949</v>
      </c>
      <c r="G166" s="36">
        <f t="shared" si="46"/>
        <v>2107.35156</v>
      </c>
      <c r="H166" s="36">
        <f t="shared" si="46"/>
        <v>2181.7</v>
      </c>
      <c r="I166" s="36">
        <f t="shared" si="46"/>
        <v>2181.7</v>
      </c>
      <c r="J166" s="36">
        <f t="shared" si="46"/>
        <v>2181.7</v>
      </c>
      <c r="K166" s="4" t="s">
        <v>74</v>
      </c>
    </row>
    <row r="167" spans="1:11" s="18" customFormat="1" ht="12.75">
      <c r="A167" s="14">
        <v>158</v>
      </c>
      <c r="B167" s="16" t="s">
        <v>12</v>
      </c>
      <c r="C167" s="8">
        <f>SUM(D167:J167)</f>
        <v>13130.80056</v>
      </c>
      <c r="D167" s="9">
        <v>1486.8</v>
      </c>
      <c r="E167" s="9">
        <v>1436.6</v>
      </c>
      <c r="F167" s="8">
        <v>1554.949</v>
      </c>
      <c r="G167" s="8">
        <v>2107.35156</v>
      </c>
      <c r="H167" s="8">
        <v>2181.7</v>
      </c>
      <c r="I167" s="8">
        <v>2181.7</v>
      </c>
      <c r="J167" s="48">
        <v>2181.7</v>
      </c>
      <c r="K167" s="4" t="s">
        <v>74</v>
      </c>
    </row>
    <row r="168" spans="1:11" s="18" customFormat="1" ht="12.75">
      <c r="A168" s="14">
        <v>159</v>
      </c>
      <c r="B168" s="16" t="s">
        <v>13</v>
      </c>
      <c r="C168" s="8">
        <f>SUM(D168:J168)</f>
        <v>0</v>
      </c>
      <c r="D168" s="9">
        <v>0</v>
      </c>
      <c r="E168" s="9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4" t="s">
        <v>45</v>
      </c>
    </row>
    <row r="169" spans="1:11" s="18" customFormat="1" ht="12.75">
      <c r="A169" s="14">
        <v>160</v>
      </c>
      <c r="B169" s="16" t="s">
        <v>50</v>
      </c>
      <c r="C169" s="8">
        <f>SUM(D169:J169)</f>
        <v>0</v>
      </c>
      <c r="D169" s="9">
        <v>0</v>
      </c>
      <c r="E169" s="9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4" t="s">
        <v>45</v>
      </c>
    </row>
    <row r="170" spans="1:11" s="18" customFormat="1" ht="57" customHeight="1">
      <c r="A170" s="14">
        <v>161</v>
      </c>
      <c r="B170" s="20" t="s">
        <v>59</v>
      </c>
      <c r="C170" s="36">
        <f>SUM(C171:C172)</f>
        <v>198384.28536</v>
      </c>
      <c r="D170" s="25">
        <f aca="true" t="shared" si="47" ref="D170:J170">SUM(D171:D172)</f>
        <v>28737.2</v>
      </c>
      <c r="E170" s="25">
        <f t="shared" si="47"/>
        <v>27199.6</v>
      </c>
      <c r="F170" s="36">
        <f t="shared" si="47"/>
        <v>29634.77706</v>
      </c>
      <c r="G170" s="36">
        <f t="shared" si="47"/>
        <v>30112.631299999997</v>
      </c>
      <c r="H170" s="36">
        <f t="shared" si="47"/>
        <v>27367.797</v>
      </c>
      <c r="I170" s="36">
        <f t="shared" si="47"/>
        <v>27666.140000000003</v>
      </c>
      <c r="J170" s="50">
        <f t="shared" si="47"/>
        <v>27666.14</v>
      </c>
      <c r="K170" s="4">
        <v>53</v>
      </c>
    </row>
    <row r="171" spans="1:11" s="18" customFormat="1" ht="12.75">
      <c r="A171" s="14">
        <v>162</v>
      </c>
      <c r="B171" s="16" t="s">
        <v>12</v>
      </c>
      <c r="C171" s="8">
        <f>SUM(C174:C176)</f>
        <v>198384.28536</v>
      </c>
      <c r="D171" s="9">
        <f>SUM(D174:D175)</f>
        <v>28737.2</v>
      </c>
      <c r="E171" s="9">
        <f aca="true" t="shared" si="48" ref="E171:J171">SUM(E174:E176)</f>
        <v>27199.6</v>
      </c>
      <c r="F171" s="8">
        <f t="shared" si="48"/>
        <v>29634.77706</v>
      </c>
      <c r="G171" s="8">
        <f t="shared" si="48"/>
        <v>30112.631299999997</v>
      </c>
      <c r="H171" s="8">
        <f t="shared" si="48"/>
        <v>27367.797</v>
      </c>
      <c r="I171" s="8">
        <f t="shared" si="48"/>
        <v>27666.140000000003</v>
      </c>
      <c r="J171" s="8">
        <f t="shared" si="48"/>
        <v>27666.14</v>
      </c>
      <c r="K171" s="4">
        <v>53</v>
      </c>
    </row>
    <row r="172" spans="1:11" s="18" customFormat="1" ht="12.75">
      <c r="A172" s="14">
        <v>163</v>
      </c>
      <c r="B172" s="16" t="s">
        <v>13</v>
      </c>
      <c r="C172" s="8">
        <f>SUM(D172:J172)</f>
        <v>0</v>
      </c>
      <c r="D172" s="9">
        <v>0</v>
      </c>
      <c r="E172" s="9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4" t="s">
        <v>45</v>
      </c>
    </row>
    <row r="173" spans="1:11" s="18" customFormat="1" ht="12.75">
      <c r="A173" s="14">
        <v>164</v>
      </c>
      <c r="B173" s="16" t="s">
        <v>50</v>
      </c>
      <c r="C173" s="8">
        <f>SUM(D173:J173)</f>
        <v>0</v>
      </c>
      <c r="D173" s="9">
        <v>0</v>
      </c>
      <c r="E173" s="9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" t="s">
        <v>45</v>
      </c>
    </row>
    <row r="174" spans="1:11" s="18" customFormat="1" ht="25.5">
      <c r="A174" s="14">
        <v>165</v>
      </c>
      <c r="B174" s="28" t="s">
        <v>38</v>
      </c>
      <c r="C174" s="37">
        <f>SUM(D174:J174)</f>
        <v>110285.2794</v>
      </c>
      <c r="D174" s="29">
        <v>19968.4</v>
      </c>
      <c r="E174" s="29">
        <v>17939.7</v>
      </c>
      <c r="F174" s="47">
        <v>16128.9004</v>
      </c>
      <c r="G174" s="37">
        <v>15415</v>
      </c>
      <c r="H174" s="37">
        <v>13446.003</v>
      </c>
      <c r="I174" s="37">
        <v>13693.636</v>
      </c>
      <c r="J174" s="51">
        <v>13693.64</v>
      </c>
      <c r="K174" s="4">
        <v>53</v>
      </c>
    </row>
    <row r="175" spans="1:11" s="18" customFormat="1" ht="12.75">
      <c r="A175" s="14">
        <v>166</v>
      </c>
      <c r="B175" s="28" t="s">
        <v>39</v>
      </c>
      <c r="C175" s="37">
        <f>SUM(D175:J175)</f>
        <v>79628.75796</v>
      </c>
      <c r="D175" s="29">
        <v>8768.8</v>
      </c>
      <c r="E175" s="29">
        <v>8834.3</v>
      </c>
      <c r="F175" s="37">
        <v>12055.87666</v>
      </c>
      <c r="G175" s="37">
        <v>12963.0303</v>
      </c>
      <c r="H175" s="37">
        <v>12321.765</v>
      </c>
      <c r="I175" s="37">
        <v>12342.486</v>
      </c>
      <c r="J175" s="51">
        <v>12342.5</v>
      </c>
      <c r="K175" s="4">
        <v>53</v>
      </c>
    </row>
    <row r="176" spans="1:11" s="18" customFormat="1" ht="12.75">
      <c r="A176" s="14">
        <v>167</v>
      </c>
      <c r="B176" s="32" t="s">
        <v>49</v>
      </c>
      <c r="C176" s="37">
        <f>SUM(D176:J176)</f>
        <v>8470.248</v>
      </c>
      <c r="D176" s="29">
        <v>0</v>
      </c>
      <c r="E176" s="29">
        <v>425.6</v>
      </c>
      <c r="F176" s="37">
        <v>1450</v>
      </c>
      <c r="G176" s="37">
        <v>1734.601</v>
      </c>
      <c r="H176" s="37">
        <v>1600.029</v>
      </c>
      <c r="I176" s="37">
        <v>1630.018</v>
      </c>
      <c r="J176" s="51">
        <v>1630</v>
      </c>
      <c r="K176" s="4">
        <v>53</v>
      </c>
    </row>
    <row r="177" spans="1:11" s="18" customFormat="1" ht="56.25" customHeight="1">
      <c r="A177" s="14">
        <v>168</v>
      </c>
      <c r="B177" s="20" t="s">
        <v>60</v>
      </c>
      <c r="C177" s="36">
        <f>SUM(C178:C179)</f>
        <v>823</v>
      </c>
      <c r="D177" s="25">
        <f aca="true" t="shared" si="49" ref="D177:J177">SUM(D178:D179)</f>
        <v>133</v>
      </c>
      <c r="E177" s="25">
        <f t="shared" si="49"/>
        <v>250</v>
      </c>
      <c r="F177" s="36">
        <f t="shared" si="49"/>
        <v>10</v>
      </c>
      <c r="G177" s="36">
        <f t="shared" si="49"/>
        <v>50</v>
      </c>
      <c r="H177" s="36">
        <f t="shared" si="49"/>
        <v>120</v>
      </c>
      <c r="I177" s="36">
        <f t="shared" si="49"/>
        <v>130</v>
      </c>
      <c r="J177" s="50">
        <f t="shared" si="49"/>
        <v>130</v>
      </c>
      <c r="K177" s="4">
        <v>56</v>
      </c>
    </row>
    <row r="178" spans="1:11" s="18" customFormat="1" ht="12.75">
      <c r="A178" s="14">
        <v>169</v>
      </c>
      <c r="B178" s="16" t="s">
        <v>12</v>
      </c>
      <c r="C178" s="8">
        <f>SUM(D178:J178)</f>
        <v>823</v>
      </c>
      <c r="D178" s="9">
        <v>133</v>
      </c>
      <c r="E178" s="9">
        <v>250</v>
      </c>
      <c r="F178" s="8">
        <v>10</v>
      </c>
      <c r="G178" s="8">
        <v>50</v>
      </c>
      <c r="H178" s="8">
        <v>120</v>
      </c>
      <c r="I178" s="8">
        <v>130</v>
      </c>
      <c r="J178" s="48">
        <v>130</v>
      </c>
      <c r="K178" s="4">
        <v>56</v>
      </c>
    </row>
    <row r="179" spans="1:11" s="18" customFormat="1" ht="12.75">
      <c r="A179" s="14">
        <v>170</v>
      </c>
      <c r="B179" s="16" t="s">
        <v>13</v>
      </c>
      <c r="C179" s="8">
        <f>SUM(D179:J179)</f>
        <v>0</v>
      </c>
      <c r="D179" s="9">
        <v>0</v>
      </c>
      <c r="E179" s="9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4" t="s">
        <v>45</v>
      </c>
    </row>
    <row r="180" spans="1:11" s="18" customFormat="1" ht="12.75">
      <c r="A180" s="14">
        <v>171</v>
      </c>
      <c r="B180" s="16" t="s">
        <v>50</v>
      </c>
      <c r="C180" s="8">
        <f>SUM(D180:J180)</f>
        <v>0</v>
      </c>
      <c r="D180" s="9">
        <v>0</v>
      </c>
      <c r="E180" s="9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4" t="s">
        <v>45</v>
      </c>
    </row>
    <row r="181" spans="1:11" s="18" customFormat="1" ht="84" customHeight="1">
      <c r="A181" s="14">
        <v>172</v>
      </c>
      <c r="B181" s="20" t="s">
        <v>61</v>
      </c>
      <c r="C181" s="36">
        <f aca="true" t="shared" si="50" ref="C181:J181">SUM(C182:C183)</f>
        <v>0.6</v>
      </c>
      <c r="D181" s="25">
        <f t="shared" si="50"/>
        <v>0.1</v>
      </c>
      <c r="E181" s="25">
        <f t="shared" si="50"/>
        <v>0.1</v>
      </c>
      <c r="F181" s="36">
        <f t="shared" si="50"/>
        <v>0.1</v>
      </c>
      <c r="G181" s="36">
        <f t="shared" si="50"/>
        <v>0.1</v>
      </c>
      <c r="H181" s="36">
        <f t="shared" si="50"/>
        <v>0.1</v>
      </c>
      <c r="I181" s="36">
        <f t="shared" si="50"/>
        <v>0.1</v>
      </c>
      <c r="J181" s="46">
        <f t="shared" si="50"/>
        <v>0</v>
      </c>
      <c r="K181" s="4">
        <v>59</v>
      </c>
    </row>
    <row r="182" spans="1:11" s="18" customFormat="1" ht="12.75">
      <c r="A182" s="14">
        <v>173</v>
      </c>
      <c r="B182" s="16" t="s">
        <v>12</v>
      </c>
      <c r="C182" s="8">
        <f>SUM(D182:J182)</f>
        <v>0</v>
      </c>
      <c r="D182" s="9">
        <v>0</v>
      </c>
      <c r="E182" s="9">
        <v>0</v>
      </c>
      <c r="F182" s="8">
        <v>0</v>
      </c>
      <c r="G182" s="8">
        <v>0</v>
      </c>
      <c r="H182" s="8">
        <v>0</v>
      </c>
      <c r="I182" s="8">
        <v>0</v>
      </c>
      <c r="J182" s="45">
        <v>0</v>
      </c>
      <c r="K182" s="4" t="s">
        <v>45</v>
      </c>
    </row>
    <row r="183" spans="1:11" s="18" customFormat="1" ht="12.75">
      <c r="A183" s="14">
        <v>174</v>
      </c>
      <c r="B183" s="16" t="s">
        <v>13</v>
      </c>
      <c r="C183" s="8">
        <f>SUM(D183:J183)</f>
        <v>0.6</v>
      </c>
      <c r="D183" s="9">
        <v>0.1</v>
      </c>
      <c r="E183" s="9">
        <v>0.1</v>
      </c>
      <c r="F183" s="8">
        <v>0.1</v>
      </c>
      <c r="G183" s="8">
        <v>0.1</v>
      </c>
      <c r="H183" s="8">
        <v>0.1</v>
      </c>
      <c r="I183" s="8">
        <v>0.1</v>
      </c>
      <c r="J183" s="45">
        <v>0</v>
      </c>
      <c r="K183" s="4">
        <v>59</v>
      </c>
    </row>
    <row r="184" spans="1:11" s="18" customFormat="1" ht="12.75">
      <c r="A184" s="14">
        <v>175</v>
      </c>
      <c r="B184" s="16" t="s">
        <v>50</v>
      </c>
      <c r="C184" s="8">
        <f>SUM(D184:J184)</f>
        <v>0</v>
      </c>
      <c r="D184" s="9">
        <v>0</v>
      </c>
      <c r="E184" s="9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4" t="s">
        <v>45</v>
      </c>
    </row>
    <row r="185" spans="1:11" s="18" customFormat="1" ht="69" customHeight="1">
      <c r="A185" s="14">
        <v>176</v>
      </c>
      <c r="B185" s="20" t="s">
        <v>62</v>
      </c>
      <c r="C185" s="36">
        <f aca="true" t="shared" si="51" ref="C185:J185">SUM(C186:C187)</f>
        <v>584.6</v>
      </c>
      <c r="D185" s="25">
        <f t="shared" si="51"/>
        <v>87.5</v>
      </c>
      <c r="E185" s="25">
        <f t="shared" si="51"/>
        <v>91.9</v>
      </c>
      <c r="F185" s="36">
        <f t="shared" si="51"/>
        <v>98.3</v>
      </c>
      <c r="G185" s="36">
        <f t="shared" si="51"/>
        <v>102.3</v>
      </c>
      <c r="H185" s="36">
        <f t="shared" si="51"/>
        <v>102.3</v>
      </c>
      <c r="I185" s="36">
        <f t="shared" si="51"/>
        <v>102.3</v>
      </c>
      <c r="J185" s="46">
        <f t="shared" si="51"/>
        <v>0</v>
      </c>
      <c r="K185" s="4">
        <v>59</v>
      </c>
    </row>
    <row r="186" spans="1:11" s="18" customFormat="1" ht="12.75">
      <c r="A186" s="14">
        <v>177</v>
      </c>
      <c r="B186" s="16" t="s">
        <v>12</v>
      </c>
      <c r="C186" s="8">
        <f>SUM(D186:J186)</f>
        <v>0</v>
      </c>
      <c r="D186" s="9">
        <v>0</v>
      </c>
      <c r="E186" s="9">
        <v>0</v>
      </c>
      <c r="F186" s="8">
        <v>0</v>
      </c>
      <c r="G186" s="8">
        <v>0</v>
      </c>
      <c r="H186" s="8">
        <v>0</v>
      </c>
      <c r="I186" s="8">
        <v>0</v>
      </c>
      <c r="J186" s="45">
        <v>0</v>
      </c>
      <c r="K186" s="4" t="s">
        <v>45</v>
      </c>
    </row>
    <row r="187" spans="1:11" s="18" customFormat="1" ht="12.75">
      <c r="A187" s="14">
        <v>178</v>
      </c>
      <c r="B187" s="16" t="s">
        <v>13</v>
      </c>
      <c r="C187" s="8">
        <f>SUM(D187:J187)</f>
        <v>584.6</v>
      </c>
      <c r="D187" s="9">
        <v>87.5</v>
      </c>
      <c r="E187" s="9">
        <v>91.9</v>
      </c>
      <c r="F187" s="8">
        <v>98.3</v>
      </c>
      <c r="G187" s="8">
        <v>102.3</v>
      </c>
      <c r="H187" s="8">
        <v>102.3</v>
      </c>
      <c r="I187" s="8">
        <v>102.3</v>
      </c>
      <c r="J187" s="45">
        <v>0</v>
      </c>
      <c r="K187" s="4">
        <v>59</v>
      </c>
    </row>
    <row r="188" spans="1:11" s="18" customFormat="1" ht="12.75">
      <c r="A188" s="14">
        <v>179</v>
      </c>
      <c r="B188" s="16" t="s">
        <v>50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45</v>
      </c>
    </row>
    <row r="189" spans="1:11" s="18" customFormat="1" ht="96" customHeight="1">
      <c r="A189" s="14">
        <v>180</v>
      </c>
      <c r="B189" s="20" t="s">
        <v>63</v>
      </c>
      <c r="C189" s="36">
        <f aca="true" t="shared" si="52" ref="C189:J189">SUM(C190:C191)</f>
        <v>1451</v>
      </c>
      <c r="D189" s="25">
        <f t="shared" si="52"/>
        <v>213</v>
      </c>
      <c r="E189" s="25">
        <f t="shared" si="52"/>
        <v>228</v>
      </c>
      <c r="F189" s="36">
        <f t="shared" si="52"/>
        <v>244</v>
      </c>
      <c r="G189" s="36">
        <f t="shared" si="52"/>
        <v>254</v>
      </c>
      <c r="H189" s="36">
        <f t="shared" si="52"/>
        <v>256</v>
      </c>
      <c r="I189" s="36">
        <f t="shared" si="52"/>
        <v>256</v>
      </c>
      <c r="J189" s="46">
        <f t="shared" si="52"/>
        <v>0</v>
      </c>
      <c r="K189" s="4">
        <v>61</v>
      </c>
    </row>
    <row r="190" spans="1:11" s="18" customFormat="1" ht="12.75">
      <c r="A190" s="14">
        <v>181</v>
      </c>
      <c r="B190" s="16" t="s">
        <v>12</v>
      </c>
      <c r="C190" s="8">
        <f>SUM(D190:J190)</f>
        <v>0</v>
      </c>
      <c r="D190" s="9">
        <v>0</v>
      </c>
      <c r="E190" s="9">
        <v>0</v>
      </c>
      <c r="F190" s="8">
        <v>0</v>
      </c>
      <c r="G190" s="8">
        <v>0</v>
      </c>
      <c r="H190" s="8">
        <v>0</v>
      </c>
      <c r="I190" s="8">
        <v>0</v>
      </c>
      <c r="J190" s="45">
        <v>0</v>
      </c>
      <c r="K190" s="4" t="s">
        <v>45</v>
      </c>
    </row>
    <row r="191" spans="1:11" s="18" customFormat="1" ht="12.75">
      <c r="A191" s="14">
        <v>182</v>
      </c>
      <c r="B191" s="16" t="s">
        <v>13</v>
      </c>
      <c r="C191" s="8">
        <f>SUM(D191:J191)</f>
        <v>1451</v>
      </c>
      <c r="D191" s="9">
        <v>213</v>
      </c>
      <c r="E191" s="9">
        <v>228</v>
      </c>
      <c r="F191" s="8">
        <v>244</v>
      </c>
      <c r="G191" s="8">
        <v>254</v>
      </c>
      <c r="H191" s="8">
        <v>256</v>
      </c>
      <c r="I191" s="8">
        <v>256</v>
      </c>
      <c r="J191" s="45">
        <v>0</v>
      </c>
      <c r="K191" s="4">
        <v>61</v>
      </c>
    </row>
    <row r="192" spans="1:11" s="18" customFormat="1" ht="12.75">
      <c r="A192" s="14">
        <v>183</v>
      </c>
      <c r="B192" s="16" t="s">
        <v>50</v>
      </c>
      <c r="C192" s="8">
        <f>SUM(D192:J192)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4" t="s">
        <v>45</v>
      </c>
    </row>
    <row r="193" spans="1:11" s="18" customFormat="1" ht="82.5" customHeight="1">
      <c r="A193" s="14">
        <v>184</v>
      </c>
      <c r="B193" s="20" t="s">
        <v>65</v>
      </c>
      <c r="C193" s="36">
        <f>SUM(C194:C196)</f>
        <v>26.3</v>
      </c>
      <c r="D193" s="25">
        <f aca="true" t="shared" si="53" ref="D193:I193">SUM(D194:D196)</f>
        <v>0</v>
      </c>
      <c r="E193" s="25">
        <f t="shared" si="53"/>
        <v>0</v>
      </c>
      <c r="F193" s="36">
        <f t="shared" si="53"/>
        <v>26.3</v>
      </c>
      <c r="G193" s="36">
        <f t="shared" si="53"/>
        <v>0</v>
      </c>
      <c r="H193" s="36">
        <f t="shared" si="53"/>
        <v>0</v>
      </c>
      <c r="I193" s="36">
        <f t="shared" si="53"/>
        <v>0</v>
      </c>
      <c r="J193" s="36">
        <f>SUM(J194:J196)</f>
        <v>0</v>
      </c>
      <c r="K193" s="4">
        <v>63</v>
      </c>
    </row>
    <row r="194" spans="1:11" s="18" customFormat="1" ht="12.75">
      <c r="A194" s="14">
        <v>185</v>
      </c>
      <c r="B194" s="16" t="s">
        <v>12</v>
      </c>
      <c r="C194" s="8">
        <f>SUM(D194:J194)</f>
        <v>0</v>
      </c>
      <c r="D194" s="9">
        <v>0</v>
      </c>
      <c r="E194" s="9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4" t="s">
        <v>45</v>
      </c>
    </row>
    <row r="195" spans="1:11" s="18" customFormat="1" ht="12.75">
      <c r="A195" s="14">
        <v>186</v>
      </c>
      <c r="B195" s="16" t="s">
        <v>13</v>
      </c>
      <c r="C195" s="8">
        <f>SUM(D195:J195)</f>
        <v>0</v>
      </c>
      <c r="D195" s="9">
        <v>0</v>
      </c>
      <c r="E195" s="9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4" t="s">
        <v>45</v>
      </c>
    </row>
    <row r="196" spans="1:11" s="18" customFormat="1" ht="12.75">
      <c r="A196" s="14">
        <v>187</v>
      </c>
      <c r="B196" s="16" t="s">
        <v>50</v>
      </c>
      <c r="C196" s="8">
        <f>SUM(D196:J196)</f>
        <v>26.3</v>
      </c>
      <c r="D196" s="9">
        <v>0</v>
      </c>
      <c r="E196" s="9">
        <v>0</v>
      </c>
      <c r="F196" s="8">
        <v>26.3</v>
      </c>
      <c r="G196" s="8">
        <v>0</v>
      </c>
      <c r="H196" s="8">
        <v>0</v>
      </c>
      <c r="I196" s="8">
        <v>0</v>
      </c>
      <c r="J196" s="8">
        <v>0</v>
      </c>
      <c r="K196" s="4">
        <v>63</v>
      </c>
    </row>
    <row r="197" spans="1:11" s="18" customFormat="1" ht="67.5">
      <c r="A197" s="14">
        <v>188</v>
      </c>
      <c r="B197" s="33" t="s">
        <v>64</v>
      </c>
      <c r="C197" s="36">
        <f>SUM(C198:C200)</f>
        <v>352</v>
      </c>
      <c r="D197" s="25">
        <f aca="true" t="shared" si="54" ref="D197:J197">SUM(D198:D200)</f>
        <v>0</v>
      </c>
      <c r="E197" s="25">
        <f t="shared" si="54"/>
        <v>0</v>
      </c>
      <c r="F197" s="36">
        <f>SUM(F198:F200)</f>
        <v>352</v>
      </c>
      <c r="G197" s="36">
        <f t="shared" si="54"/>
        <v>0</v>
      </c>
      <c r="H197" s="36">
        <f t="shared" si="54"/>
        <v>0</v>
      </c>
      <c r="I197" s="36">
        <f t="shared" si="54"/>
        <v>0</v>
      </c>
      <c r="J197" s="36">
        <f t="shared" si="54"/>
        <v>0</v>
      </c>
      <c r="K197" s="5">
        <v>65</v>
      </c>
    </row>
    <row r="198" spans="1:11" s="18" customFormat="1" ht="12.75">
      <c r="A198" s="14">
        <v>189</v>
      </c>
      <c r="B198" s="16" t="s">
        <v>12</v>
      </c>
      <c r="C198" s="8">
        <f>SUM(D198:J198)</f>
        <v>0</v>
      </c>
      <c r="D198" s="9">
        <v>0</v>
      </c>
      <c r="E198" s="9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5" t="s">
        <v>45</v>
      </c>
    </row>
    <row r="199" spans="1:11" s="18" customFormat="1" ht="12.75">
      <c r="A199" s="14">
        <v>190</v>
      </c>
      <c r="B199" s="16" t="s">
        <v>13</v>
      </c>
      <c r="C199" s="8">
        <f>SUM(D199:J199)</f>
        <v>0</v>
      </c>
      <c r="D199" s="9">
        <v>0</v>
      </c>
      <c r="E199" s="9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4" t="s">
        <v>45</v>
      </c>
    </row>
    <row r="200" spans="1:11" s="18" customFormat="1" ht="12.75">
      <c r="A200" s="14">
        <v>191</v>
      </c>
      <c r="B200" s="16" t="s">
        <v>50</v>
      </c>
      <c r="C200" s="8">
        <f>SUM(D200:J200)</f>
        <v>352</v>
      </c>
      <c r="D200" s="9">
        <v>0</v>
      </c>
      <c r="E200" s="9">
        <v>0</v>
      </c>
      <c r="F200" s="8">
        <v>352</v>
      </c>
      <c r="G200" s="8">
        <v>0</v>
      </c>
      <c r="H200" s="8">
        <v>0</v>
      </c>
      <c r="I200" s="8">
        <v>0</v>
      </c>
      <c r="J200" s="8">
        <v>0</v>
      </c>
      <c r="K200" s="5">
        <v>65</v>
      </c>
    </row>
  </sheetData>
  <sheetProtection/>
  <mergeCells count="33">
    <mergeCell ref="A8:A9"/>
    <mergeCell ref="B8:B9"/>
    <mergeCell ref="C8:J8"/>
    <mergeCell ref="K8:K9"/>
    <mergeCell ref="B22:K22"/>
    <mergeCell ref="B27:K27"/>
    <mergeCell ref="B97:K97"/>
    <mergeCell ref="B29:K29"/>
    <mergeCell ref="B31:K31"/>
    <mergeCell ref="B33:K33"/>
    <mergeCell ref="B56:K56"/>
    <mergeCell ref="B61:K61"/>
    <mergeCell ref="B63:K63"/>
    <mergeCell ref="B123:K123"/>
    <mergeCell ref="B65:K65"/>
    <mergeCell ref="B67:K67"/>
    <mergeCell ref="B88:K88"/>
    <mergeCell ref="B93:K93"/>
    <mergeCell ref="B95:K95"/>
    <mergeCell ref="B112:K112"/>
    <mergeCell ref="B117:K117"/>
    <mergeCell ref="B119:K119"/>
    <mergeCell ref="B121:K121"/>
    <mergeCell ref="B157:K157"/>
    <mergeCell ref="F2:K2"/>
    <mergeCell ref="F3:K3"/>
    <mergeCell ref="A5:K5"/>
    <mergeCell ref="A6:K6"/>
    <mergeCell ref="B99:K99"/>
    <mergeCell ref="B146:K146"/>
    <mergeCell ref="B151:K151"/>
    <mergeCell ref="B153:K153"/>
    <mergeCell ref="B155:K15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2017-05-03T04:43:01Z</cp:lastPrinted>
  <dcterms:created xsi:type="dcterms:W3CDTF">2014-10-23T05:33:00Z</dcterms:created>
  <dcterms:modified xsi:type="dcterms:W3CDTF">2017-05-03T06:07:32Z</dcterms:modified>
  <cp:category/>
  <cp:version/>
  <cp:contentType/>
  <cp:contentStatus/>
</cp:coreProperties>
</file>