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мложение №1" sheetId="1" state="visible" r:id="rId2"/>
    <sheet name="Приложение № 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<sst xmlns="http://schemas.openxmlformats.org/spreadsheetml/2006/main" count="357" uniqueCount="136">
  <si>
    <t xml:space="preserve">Краткосрочный план реализации региональной программы капитального ремонта общего имущества в многоквартирных домах на территории Камышловского городского округа на 2018-2020 годы</t>
  </si>
  <si>
    <t xml:space="preserve">I. ПЕРЕЧЕНЬ</t>
  </si>
  <si>
    <t xml:space="preserve">многоквартирных домов, которые подлежат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                                                                                                                                                                                                                                          на 2018-2020 годы на территории  Камышловского городского округа    </t>
  </si>
  <si>
    <t xml:space="preserve">                                                                      (наименование муниципального образования)</t>
  </si>
  <si>
    <t xml:space="preserve">№ п/п</t>
  </si>
  <si>
    <t xml:space="preserve">Адрес многоквартирного дома (далее - МКД)</t>
  </si>
  <si>
    <t xml:space="preserve">Год</t>
  </si>
  <si>
    <t xml:space="preserve">Материал стен</t>
  </si>
  <si>
    <t xml:space="preserve">Количество этажей</t>
  </si>
  <si>
    <t xml:space="preserve">Количество подъездов</t>
  </si>
  <si>
    <t xml:space="preserve">Общая площадь МКД, всего</t>
  </si>
  <si>
    <t xml:space="preserve">Площадь помещений МКД</t>
  </si>
  <si>
    <t xml:space="preserve">Количество жителей, зарегистрированных в МКД на дату утверждения краткосрочного плана</t>
  </si>
  <si>
    <t xml:space="preserve">Стоимость капитального ремонта</t>
  </si>
  <si>
    <t xml:space="preserve">Удельная стоимость капитального ремонта 1 кв. м общей площади помещений МКД</t>
  </si>
  <si>
    <t xml:space="preserve">Предельная стоимость капитального ремонта 1 кв. м общей площади помещений МКД</t>
  </si>
  <si>
    <t xml:space="preserve">Плановая дата завершения работ</t>
  </si>
  <si>
    <t xml:space="preserve">ввода в эксплуатацию</t>
  </si>
  <si>
    <t xml:space="preserve">завершения последнего капитального ремонта</t>
  </si>
  <si>
    <t xml:space="preserve">Всего</t>
  </si>
  <si>
    <t xml:space="preserve">в том числе</t>
  </si>
  <si>
    <t xml:space="preserve">В том числе жилых помещений, находящихся в собственности граждан</t>
  </si>
  <si>
    <t xml:space="preserve">нежилых помещений</t>
  </si>
  <si>
    <t xml:space="preserve">жилых помещений</t>
  </si>
  <si>
    <t xml:space="preserve">кв. м</t>
  </si>
  <si>
    <t xml:space="preserve">человек</t>
  </si>
  <si>
    <t xml:space="preserve">рублей</t>
  </si>
  <si>
    <t xml:space="preserve">руб./кв. м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</si>
  <si>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</si>
  <si>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</si>
  <si>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</si>
  <si>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</si>
  <si>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</si>
  <si>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</si>
  <si>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</si>
  <si>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</si>
  <si>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</si>
  <si>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</si>
  <si>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</si>
  <si>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</si>
  <si>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</si>
  <si>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</si>
  <si>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</si>
  <si>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</si>
  <si>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</si>
  <si>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2018 год</t>
  </si>
  <si>
    <t xml:space="preserve">г. Камышлов, ул. Карла Маркса, д.26</t>
  </si>
  <si>
    <t xml:space="preserve">1870</t>
  </si>
  <si>
    <t xml:space="preserve">Кирпичные</t>
  </si>
  <si>
    <t xml:space="preserve">г. Камышлов, ул. Карла Маркса, д.45</t>
  </si>
  <si>
    <t xml:space="preserve">1853</t>
  </si>
  <si>
    <t xml:space="preserve">г. Камышлов, ул. Свердлова, д.61</t>
  </si>
  <si>
    <t xml:space="preserve">1910</t>
  </si>
  <si>
    <t xml:space="preserve">г. Камышлов, ул. Черепанова, д.8</t>
  </si>
  <si>
    <t xml:space="preserve">1938</t>
  </si>
  <si>
    <t xml:space="preserve">г. Камышлов, ул. Черепанова, д.10</t>
  </si>
  <si>
    <t xml:space="preserve">г. Камышлов, ул. Гагарина, д.1</t>
  </si>
  <si>
    <t xml:space="preserve">1951</t>
  </si>
  <si>
    <t xml:space="preserve">г. Камышлов, ул. Карла Маркса, д.53</t>
  </si>
  <si>
    <t xml:space="preserve">г. Камышлов, ул. Черепанова, д.12</t>
  </si>
  <si>
    <t xml:space="preserve">г. Камышлов, ул. Механизаторов, д.26</t>
  </si>
  <si>
    <t xml:space="preserve">Итого за 2018 год</t>
  </si>
  <si>
    <t xml:space="preserve">2019 год</t>
  </si>
  <si>
    <t xml:space="preserve">г. Камышлов, ул. Ленина, д.16</t>
  </si>
  <si>
    <t xml:space="preserve">1952</t>
  </si>
  <si>
    <t xml:space="preserve">г. Камышлов, ул. Ленина, д.18</t>
  </si>
  <si>
    <t xml:space="preserve">1953</t>
  </si>
  <si>
    <t xml:space="preserve">г. Камышлов, ул. М.Горького, д.1А</t>
  </si>
  <si>
    <t xml:space="preserve">г. Камышлов, ул. М.Горького, д.6</t>
  </si>
  <si>
    <t xml:space="preserve">г. Камышлов, ул. Карла Маркса, д.2</t>
  </si>
  <si>
    <t xml:space="preserve">1957</t>
  </si>
  <si>
    <t xml:space="preserve">г. Камышлов, ул. Вокзальная, д.10 </t>
  </si>
  <si>
    <t xml:space="preserve">1955</t>
  </si>
  <si>
    <t xml:space="preserve">г. Камышлов, ул. Вокзальная, д.12</t>
  </si>
  <si>
    <t xml:space="preserve">г. Камышлов, ул. П.Морозова, д.63А</t>
  </si>
  <si>
    <t xml:space="preserve">г. Камышлов, ул. Пролетарская, д.40А</t>
  </si>
  <si>
    <t xml:space="preserve">1958</t>
  </si>
  <si>
    <t xml:space="preserve">г. Камышлов, ул. Пролетарская,д. 40Б</t>
  </si>
  <si>
    <t xml:space="preserve">г. Камышлов, ул. Свердлова, д.75</t>
  </si>
  <si>
    <t xml:space="preserve">г. Камышлов, ул. Куйбышева, д.25А</t>
  </si>
  <si>
    <t xml:space="preserve">Каменные</t>
  </si>
  <si>
    <t xml:space="preserve">г. Камышлов, ул. Урицкого, д.15А</t>
  </si>
  <si>
    <t xml:space="preserve">Итого за 2019 год</t>
  </si>
  <si>
    <t xml:space="preserve">2020 год</t>
  </si>
  <si>
    <t xml:space="preserve">г. Камышлов, ул. Куйбышева, д.25Б</t>
  </si>
  <si>
    <t xml:space="preserve">г. Камышлов, ул. Красных Партизан, д.58А</t>
  </si>
  <si>
    <t xml:space="preserve">Комбинированные</t>
  </si>
  <si>
    <t xml:space="preserve">г. Камышлов, ул. Гагарина, д.10</t>
  </si>
  <si>
    <t xml:space="preserve">г. Камышлов, ул. Жукова, д.1А</t>
  </si>
  <si>
    <t xml:space="preserve">1959</t>
  </si>
  <si>
    <t xml:space="preserve">г. Камышлов, ул. Кирова, д.44</t>
  </si>
  <si>
    <t xml:space="preserve">г. Камышлов, ул. Молодогвардейская, д.32</t>
  </si>
  <si>
    <t xml:space="preserve">г. Камышлов, ул. Пролетарская, д.40В</t>
  </si>
  <si>
    <t xml:space="preserve">г. Камышлов, ул. Советская, д.2А</t>
  </si>
  <si>
    <t xml:space="preserve">г. Камышлов, ул. Жукова, д.1Б</t>
  </si>
  <si>
    <t xml:space="preserve">1960</t>
  </si>
  <si>
    <t xml:space="preserve">г. Камышлов, ул. М.Горького, д.10</t>
  </si>
  <si>
    <t xml:space="preserve">г. Камышлов, ул. Механизаторов, д.12</t>
  </si>
  <si>
    <t xml:space="preserve">г. Камышлов, ул. Механизаторов, д.24</t>
  </si>
  <si>
    <t xml:space="preserve">г. Камышлов, ул. Молодогвардейская, д.23</t>
  </si>
  <si>
    <t xml:space="preserve">г. Камышлов, ул. Механизаторов, д.28</t>
  </si>
  <si>
    <t xml:space="preserve">г. Камышлов, ул. Молодогвардейская, д.25</t>
  </si>
  <si>
    <t xml:space="preserve">г. Камышлов, ул. Гагарина, д.2</t>
  </si>
  <si>
    <t xml:space="preserve">г. Камышлов, ул. Гагарина, д.16</t>
  </si>
  <si>
    <t xml:space="preserve">г. Камышлов, ул. Гагарина, д.18</t>
  </si>
  <si>
    <t xml:space="preserve">г. Камышлов, ул. Ленина, д.21</t>
  </si>
  <si>
    <t xml:space="preserve">Итого за 2020 год</t>
  </si>
  <si>
    <t xml:space="preserve">Итого по муниципальному образованию </t>
  </si>
  <si>
    <t xml:space="preserve">II. ПЕРЕЧЕНЬ</t>
  </si>
  <si>
    <t xml:space="preserve">                                                                                                             видов услуг и (или) работ по капитальному ремонту общего имущества многоквартирных домов и их стоимости в рамках краткосрочного плана реализации
                                                                                                                    Региональной программы капитального ремонта общего имущества в многоквартирных домах Свердловской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2018-2020 годы на территории Камышловского городского округа</t>
  </si>
  <si>
    <t xml:space="preserve">                                                                                           (наименование муниципального образования)</t>
  </si>
  <si>
    <t xml:space="preserve">Адрес многоквартирного дома</t>
  </si>
  <si>
    <t xml:space="preserve">Общая стоимость капитального ремонта</t>
  </si>
  <si>
    <t xml:space="preserve">Виды ремонта, предусмотренные частью 1 статьи 17 Закона Свердловской области от 19 декабря 2013 года № 127-ОЗ</t>
  </si>
  <si>
    <t xml:space="preserve">Виды ремонта, предусмотренные частью 2 статьи 17 Закона от 19 декабря 2013 года № 127-ОЗ</t>
  </si>
  <si>
    <t xml:space="preserve">Ремонт внутридомовых инженерных систем</t>
  </si>
  <si>
    <t xml:space="preserve">Ремонт или замена лифтового оборудования</t>
  </si>
  <si>
    <t xml:space="preserve">Ремонт крыши</t>
  </si>
  <si>
    <t xml:space="preserve">Ремонт подвальных помещений</t>
  </si>
  <si>
    <t xml:space="preserve">Ремонт фасада</t>
  </si>
  <si>
    <t xml:space="preserve">Ремонт фундамента</t>
  </si>
  <si>
    <t xml:space="preserve">Утепление фасадов</t>
  </si>
  <si>
    <t xml:space="preserve">Переустройство невентилируемой крыши на вентилируемую крышу, устройство выходов на кровлю</t>
  </si>
  <si>
    <t xml:space="preserve">Усиление межэтажных и чердачных перекрытий многоквартирного дома</t>
  </si>
  <si>
    <t xml:space="preserve">Усиление ограждающих несущих конструкций многоквартирного дома</t>
  </si>
  <si>
    <t xml:space="preserve">Разработка проектной документации на проведение капитального ремонта</t>
  </si>
  <si>
    <t xml:space="preserve">Экспертиза проектной документации на проведение капитального ремонта</t>
  </si>
  <si>
    <t xml:space="preserve">Строительный контроль</t>
  </si>
  <si>
    <t xml:space="preserve">единиц</t>
  </si>
  <si>
    <t xml:space="preserve">куб. м</t>
  </si>
  <si>
    <t xml:space="preserve">18</t>
  </si>
  <si>
    <t xml:space="preserve">19</t>
  </si>
  <si>
    <t xml:space="preserve">20</t>
  </si>
  <si>
    <t xml:space="preserve">21</t>
  </si>
  <si>
    <t xml:space="preserve">г. Камышлов, ул. Павлика Морозова, д.63А</t>
  </si>
  <si>
    <t xml:space="preserve">г. Камышлов, ул. Пролетарская, д.40Б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</si>
</sst>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#,##0.00"/>
  </numFmts>
  <fonts count="11">
    <font>
      <sz val="10"/>
      <name val="Times New Roman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false" applyProtection="tru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false" applyProtection="tru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62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N60" activeCellId="0" sqref="N60"/>
    </sheetView>
  </sheetViews>
  <sheetFormatPr defaultColWidth="9.3125" defaultRowHeight="12.75" zeroHeight="false" outlineLevelRow="0" outlineLevelCol="0"/>
  <cols>
    <col collapsed="false" customWidth="true" hidden="false" outlineLevel="0" max="1" min="1" style="1" width="11.16"/>
    <col collapsed="false" customWidth="true" hidden="false" outlineLevel="0" max="2" min="2" style="1" width="43.16"/>
    <col collapsed="false" customWidth="true" hidden="false" outlineLevel="0" max="4" min="3" style="1" width="11.16"/>
    <col collapsed="false" customWidth="true" hidden="false" outlineLevel="0" max="5" min="5" style="1" width="16.66"/>
    <col collapsed="false" customWidth="true" hidden="false" outlineLevel="0" max="7" min="6" style="1" width="8.83"/>
    <col collapsed="false" customWidth="true" hidden="false" outlineLevel="0" max="12" min="8" style="1" width="16.66"/>
    <col collapsed="false" customWidth="true" hidden="false" outlineLevel="0" max="13" min="13" style="1" width="22.17"/>
    <col collapsed="false" customWidth="true" hidden="false" outlineLevel="0" max="16" min="14" style="1" width="16.66"/>
    <col collapsed="false" customWidth="true" hidden="false" outlineLevel="0" max="17" min="17" style="1" width="11.16"/>
    <col collapsed="false" customWidth="false" hidden="false" outlineLevel="0" max="1025" min="18" style="1" width="9.33"/>
  </cols>
  <sheetData>
    <row r="1" customFormat="false" ht="23.25" hidden="false" customHeight="true" outlineLevel="0" collapsed="false">
      <c r="I1" s="2"/>
      <c r="J1" s="2"/>
      <c r="K1" s="2"/>
      <c r="L1" s="2"/>
      <c r="M1" s="2"/>
      <c r="N1" s="2"/>
      <c r="O1" s="2"/>
      <c r="P1" s="2"/>
      <c r="Q1" s="2"/>
    </row>
    <row r="2" customFormat="false" ht="23.25" hidden="false" customHeight="true" outlineLevel="0" collapsed="false">
      <c r="I2" s="2"/>
      <c r="J2" s="2"/>
      <c r="K2" s="2"/>
      <c r="L2" s="2"/>
      <c r="M2" s="2"/>
      <c r="N2" s="2"/>
      <c r="O2" s="3"/>
      <c r="P2" s="2"/>
      <c r="Q2" s="2"/>
    </row>
    <row r="3" customFormat="false" ht="42.75" hidden="false" customHeight="true" outlineLevel="0" collapsed="false"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2"/>
      <c r="O3" s="3"/>
      <c r="P3" s="2"/>
      <c r="Q3" s="2"/>
    </row>
    <row r="4" customFormat="false" ht="19.5" hidden="false" customHeight="true" outlineLevel="0" collapsed="false">
      <c r="I4" s="2"/>
      <c r="J4" s="2"/>
      <c r="K4" s="2"/>
      <c r="L4" s="2"/>
      <c r="M4" s="2"/>
      <c r="N4" s="2"/>
      <c r="O4" s="3"/>
      <c r="P4" s="2"/>
      <c r="Q4" s="2"/>
    </row>
    <row r="5" customFormat="false" ht="17.25" hidden="false" customHeight="true" outlineLevel="0" collapsed="false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customFormat="false" ht="50.25" hidden="false" customHeight="true" outlineLevel="0" collapsed="false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customFormat="false" ht="18" hidden="false" customHeight="true" outlineLevel="0" collapsed="false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customFormat="false" ht="18" hidden="false" customHeight="true" outlineLevel="0" collapsed="false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customFormat="false" ht="12.75" hidden="false" customHeight="true" outlineLevel="0" collapsed="false">
      <c r="A9" s="9" t="s">
        <v>4</v>
      </c>
      <c r="B9" s="9" t="s">
        <v>5</v>
      </c>
      <c r="C9" s="9" t="s">
        <v>6</v>
      </c>
      <c r="D9" s="9"/>
      <c r="E9" s="10" t="s">
        <v>7</v>
      </c>
      <c r="F9" s="10" t="s">
        <v>8</v>
      </c>
      <c r="G9" s="10" t="s">
        <v>9</v>
      </c>
      <c r="H9" s="10" t="s">
        <v>10</v>
      </c>
      <c r="I9" s="9" t="s">
        <v>11</v>
      </c>
      <c r="J9" s="9"/>
      <c r="K9" s="9"/>
      <c r="L9" s="9"/>
      <c r="M9" s="10" t="s">
        <v>12</v>
      </c>
      <c r="N9" s="10" t="s">
        <v>13</v>
      </c>
      <c r="O9" s="10" t="s">
        <v>14</v>
      </c>
      <c r="P9" s="10" t="s">
        <v>15</v>
      </c>
      <c r="Q9" s="10" t="s">
        <v>16</v>
      </c>
    </row>
    <row r="10" customFormat="false" ht="12.75" hidden="false" customHeight="true" outlineLevel="0" collapsed="false">
      <c r="A10" s="9"/>
      <c r="B10" s="9"/>
      <c r="C10" s="10" t="s">
        <v>17</v>
      </c>
      <c r="D10" s="10" t="s">
        <v>18</v>
      </c>
      <c r="E10" s="10"/>
      <c r="F10" s="10"/>
      <c r="G10" s="10"/>
      <c r="H10" s="10"/>
      <c r="I10" s="10" t="s">
        <v>19</v>
      </c>
      <c r="J10" s="9" t="s">
        <v>20</v>
      </c>
      <c r="K10" s="9"/>
      <c r="L10" s="10" t="s">
        <v>21</v>
      </c>
      <c r="M10" s="10"/>
      <c r="N10" s="10"/>
      <c r="O10" s="10"/>
      <c r="P10" s="10"/>
      <c r="Q10" s="10"/>
    </row>
    <row r="11" customFormat="false" ht="99.95" hidden="false" customHeight="true" outlineLevel="0" collapsed="false">
      <c r="A11" s="9"/>
      <c r="B11" s="9"/>
      <c r="C11" s="10"/>
      <c r="D11" s="10"/>
      <c r="E11" s="10"/>
      <c r="F11" s="10"/>
      <c r="G11" s="10"/>
      <c r="H11" s="10"/>
      <c r="I11" s="10"/>
      <c r="J11" s="10" t="s">
        <v>22</v>
      </c>
      <c r="K11" s="10" t="s">
        <v>23</v>
      </c>
      <c r="L11" s="10"/>
      <c r="M11" s="10"/>
      <c r="N11" s="10"/>
      <c r="O11" s="10"/>
      <c r="P11" s="10"/>
      <c r="Q11" s="10"/>
    </row>
    <row r="12" customFormat="false" ht="12.75" hidden="false" customHeight="false" outlineLevel="0" collapsed="false">
      <c r="A12" s="9"/>
      <c r="B12" s="9"/>
      <c r="C12" s="10"/>
      <c r="D12" s="10"/>
      <c r="E12" s="10"/>
      <c r="F12" s="10"/>
      <c r="G12" s="10"/>
      <c r="H12" s="11" t="s">
        <v>24</v>
      </c>
      <c r="I12" s="11" t="s">
        <v>24</v>
      </c>
      <c r="J12" s="11" t="s">
        <v>24</v>
      </c>
      <c r="K12" s="11" t="s">
        <v>24</v>
      </c>
      <c r="L12" s="11" t="s">
        <v>24</v>
      </c>
      <c r="M12" s="11" t="s">
        <v>25</v>
      </c>
      <c r="N12" s="11" t="s">
        <v>26</v>
      </c>
      <c r="O12" s="11" t="s">
        <v>27</v>
      </c>
      <c r="P12" s="11" t="s">
        <v>27</v>
      </c>
      <c r="Q12" s="10"/>
    </row>
    <row r="13" customFormat="false" ht="12.75" hidden="false" customHeight="false" outlineLevel="0" collapsed="false">
      <c r="A13" s="11" t="s">
        <v>28</v>
      </c>
      <c r="B13" s="11" t="s">
        <v>29</v>
      </c>
      <c r="C13" s="11" t="s">
        <v>30</v>
      </c>
      <c r="D13" s="11" t="s">
        <v>31</v>
      </c>
      <c r="E13" s="11" t="s">
        <v>32</v>
      </c>
      <c r="F13" s="11" t="s">
        <v>33</v>
      </c>
      <c r="G13" s="11" t="s">
        <v>34</v>
      </c>
      <c r="H13" s="11" t="s">
        <v>35</v>
      </c>
      <c r="I13" s="11" t="s">
        <v>36</v>
      </c>
      <c r="J13" s="11" t="s">
        <v>37</v>
      </c>
      <c r="K13" s="11" t="s">
        <v>38</v>
      </c>
      <c r="L13" s="11" t="s">
        <v>39</v>
      </c>
      <c r="M13" s="11" t="s">
        <v>40</v>
      </c>
      <c r="N13" s="11" t="s">
        <v>41</v>
      </c>
      <c r="O13" s="11" t="s">
        <v>42</v>
      </c>
      <c r="P13" s="11" t="s">
        <v>43</v>
      </c>
      <c r="Q13" s="11" t="s">
        <v>44</v>
      </c>
    </row>
    <row r="14" customFormat="false" ht="12.75" hidden="false" customHeight="true" outlineLevel="0" collapsed="false">
      <c r="A14" s="12" t="s">
        <v>45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customFormat="false" ht="12.75" hidden="false" customHeight="false" outlineLevel="0" collapsed="false">
      <c r="A15" s="11" t="n">
        <v>1</v>
      </c>
      <c r="B15" s="13" t="s">
        <v>46</v>
      </c>
      <c r="C15" s="11" t="s">
        <v>47</v>
      </c>
      <c r="D15" s="11"/>
      <c r="E15" s="11" t="s">
        <v>48</v>
      </c>
      <c r="F15" s="11" t="s">
        <v>30</v>
      </c>
      <c r="G15" s="11" t="s">
        <v>29</v>
      </c>
      <c r="H15" s="14" t="n">
        <v>527.12</v>
      </c>
      <c r="I15" s="14" t="n">
        <v>479.2</v>
      </c>
      <c r="J15" s="15" t="n">
        <v>0</v>
      </c>
      <c r="K15" s="14" t="n">
        <v>479.2</v>
      </c>
      <c r="L15" s="15" t="n">
        <v>349.7</v>
      </c>
      <c r="M15" s="11" t="n">
        <v>32</v>
      </c>
      <c r="N15" s="15" t="n">
        <v>3886993.47</v>
      </c>
      <c r="O15" s="15" t="n">
        <f aca="false">N15/H15</f>
        <v>7374.02009030202</v>
      </c>
      <c r="P15" s="15" t="n">
        <v>10600.68</v>
      </c>
      <c r="Q15" s="11" t="n">
        <v>2018</v>
      </c>
    </row>
    <row r="16" customFormat="false" ht="12.75" hidden="false" customHeight="false" outlineLevel="0" collapsed="false">
      <c r="A16" s="11" t="n">
        <v>2</v>
      </c>
      <c r="B16" s="16" t="s">
        <v>49</v>
      </c>
      <c r="C16" s="11" t="s">
        <v>50</v>
      </c>
      <c r="D16" s="11"/>
      <c r="E16" s="11" t="s">
        <v>48</v>
      </c>
      <c r="F16" s="11" t="s">
        <v>29</v>
      </c>
      <c r="G16" s="11" t="s">
        <v>28</v>
      </c>
      <c r="H16" s="14" t="n">
        <v>864.2</v>
      </c>
      <c r="I16" s="14" t="n">
        <v>824.7</v>
      </c>
      <c r="J16" s="15" t="n">
        <v>443.1</v>
      </c>
      <c r="K16" s="14" t="n">
        <v>381.6</v>
      </c>
      <c r="L16" s="11" t="n">
        <v>285.2</v>
      </c>
      <c r="M16" s="11" t="n">
        <v>24</v>
      </c>
      <c r="N16" s="15" t="n">
        <v>1859785.23</v>
      </c>
      <c r="O16" s="15" t="n">
        <f aca="false">N16/H16</f>
        <v>2152.03104605415</v>
      </c>
      <c r="P16" s="15" t="n">
        <v>10600.68</v>
      </c>
      <c r="Q16" s="11" t="n">
        <v>2018</v>
      </c>
    </row>
    <row r="17" customFormat="false" ht="12.75" hidden="false" customHeight="false" outlineLevel="0" collapsed="false">
      <c r="A17" s="11" t="n">
        <v>3</v>
      </c>
      <c r="B17" s="16" t="s">
        <v>51</v>
      </c>
      <c r="C17" s="11" t="s">
        <v>52</v>
      </c>
      <c r="D17" s="11"/>
      <c r="E17" s="11" t="s">
        <v>48</v>
      </c>
      <c r="F17" s="11" t="s">
        <v>30</v>
      </c>
      <c r="G17" s="11" t="s">
        <v>28</v>
      </c>
      <c r="H17" s="14" t="n">
        <v>328</v>
      </c>
      <c r="I17" s="14" t="n">
        <v>296.5</v>
      </c>
      <c r="J17" s="15" t="n">
        <v>0</v>
      </c>
      <c r="K17" s="14" t="n">
        <v>296.5</v>
      </c>
      <c r="L17" s="11" t="n">
        <v>292.3</v>
      </c>
      <c r="M17" s="11" t="n">
        <v>14</v>
      </c>
      <c r="N17" s="15" t="n">
        <v>1067784.74</v>
      </c>
      <c r="O17" s="15" t="n">
        <f aca="false">N17/H17</f>
        <v>3255.4412804878</v>
      </c>
      <c r="P17" s="15" t="n">
        <v>10600.68</v>
      </c>
      <c r="Q17" s="11" t="n">
        <v>2018</v>
      </c>
    </row>
    <row r="18" customFormat="false" ht="12.75" hidden="false" customHeight="false" outlineLevel="0" collapsed="false">
      <c r="A18" s="11" t="n">
        <v>4</v>
      </c>
      <c r="B18" s="17" t="s">
        <v>53</v>
      </c>
      <c r="C18" s="11" t="s">
        <v>54</v>
      </c>
      <c r="D18" s="11"/>
      <c r="E18" s="11" t="s">
        <v>48</v>
      </c>
      <c r="F18" s="11" t="s">
        <v>29</v>
      </c>
      <c r="G18" s="11" t="s">
        <v>30</v>
      </c>
      <c r="H18" s="14" t="n">
        <v>888.3</v>
      </c>
      <c r="I18" s="14" t="n">
        <v>796.4</v>
      </c>
      <c r="J18" s="15" t="n">
        <v>0</v>
      </c>
      <c r="K18" s="14" t="n">
        <v>796.4</v>
      </c>
      <c r="L18" s="11" t="n">
        <v>397</v>
      </c>
      <c r="M18" s="11" t="n">
        <v>28</v>
      </c>
      <c r="N18" s="15" t="n">
        <v>4018690.51</v>
      </c>
      <c r="O18" s="15" t="n">
        <f aca="false">N18/H18</f>
        <v>4524.02398964314</v>
      </c>
      <c r="P18" s="15" t="n">
        <v>10600.68</v>
      </c>
      <c r="Q18" s="11" t="n">
        <v>2018</v>
      </c>
    </row>
    <row r="19" customFormat="false" ht="12.75" hidden="false" customHeight="false" outlineLevel="0" collapsed="false">
      <c r="A19" s="11" t="n">
        <v>5</v>
      </c>
      <c r="B19" s="17" t="s">
        <v>55</v>
      </c>
      <c r="C19" s="11" t="s">
        <v>54</v>
      </c>
      <c r="D19" s="11"/>
      <c r="E19" s="11" t="s">
        <v>48</v>
      </c>
      <c r="F19" s="11" t="s">
        <v>29</v>
      </c>
      <c r="G19" s="11" t="s">
        <v>30</v>
      </c>
      <c r="H19" s="14" t="n">
        <v>875.5</v>
      </c>
      <c r="I19" s="14" t="n">
        <v>785.4</v>
      </c>
      <c r="J19" s="15" t="n">
        <v>0</v>
      </c>
      <c r="K19" s="14" t="n">
        <v>785.4</v>
      </c>
      <c r="L19" s="11"/>
      <c r="M19" s="11" t="n">
        <v>26</v>
      </c>
      <c r="N19" s="15" t="n">
        <v>3998032.37</v>
      </c>
      <c r="O19" s="15" t="n">
        <f aca="false">N19/H19</f>
        <v>4566.57038263849</v>
      </c>
      <c r="P19" s="15" t="n">
        <v>10600.68</v>
      </c>
      <c r="Q19" s="11" t="n">
        <v>2018</v>
      </c>
    </row>
    <row r="20" customFormat="false" ht="12.75" hidden="false" customHeight="false" outlineLevel="0" collapsed="false">
      <c r="A20" s="11" t="n">
        <v>6</v>
      </c>
      <c r="B20" s="17" t="s">
        <v>56</v>
      </c>
      <c r="C20" s="11" t="s">
        <v>57</v>
      </c>
      <c r="D20" s="11"/>
      <c r="E20" s="11" t="s">
        <v>48</v>
      </c>
      <c r="F20" s="11" t="s">
        <v>29</v>
      </c>
      <c r="G20" s="11" t="s">
        <v>29</v>
      </c>
      <c r="H20" s="14" t="n">
        <v>830.3</v>
      </c>
      <c r="I20" s="14" t="n">
        <v>777.7</v>
      </c>
      <c r="J20" s="15" t="n">
        <v>0</v>
      </c>
      <c r="K20" s="14" t="n">
        <v>777.7</v>
      </c>
      <c r="L20" s="11"/>
      <c r="M20" s="11" t="n">
        <v>14</v>
      </c>
      <c r="N20" s="15" t="n">
        <v>2637273.12</v>
      </c>
      <c r="O20" s="15" t="n">
        <f aca="false">N20/H20</f>
        <v>3176.28943755269</v>
      </c>
      <c r="P20" s="15" t="n">
        <v>10600.68</v>
      </c>
      <c r="Q20" s="11" t="n">
        <v>2018</v>
      </c>
    </row>
    <row r="21" customFormat="false" ht="12.75" hidden="false" customHeight="false" outlineLevel="0" collapsed="false">
      <c r="A21" s="11" t="n">
        <v>7</v>
      </c>
      <c r="B21" s="17" t="s">
        <v>58</v>
      </c>
      <c r="C21" s="11" t="n">
        <v>1952</v>
      </c>
      <c r="D21" s="11"/>
      <c r="E21" s="11" t="str">
        <f aca="false">E23</f>
        <v>Кирпичные</v>
      </c>
      <c r="F21" s="11" t="str">
        <f aca="false">F23</f>
        <v>2</v>
      </c>
      <c r="G21" s="11" t="str">
        <f aca="false">G23</f>
        <v>2</v>
      </c>
      <c r="H21" s="14" t="n">
        <v>732.2</v>
      </c>
      <c r="I21" s="14" t="n">
        <v>670.2</v>
      </c>
      <c r="J21" s="15" t="n">
        <v>60</v>
      </c>
      <c r="K21" s="14" t="n">
        <v>610.2</v>
      </c>
      <c r="L21" s="11"/>
      <c r="M21" s="11" t="n">
        <v>19</v>
      </c>
      <c r="N21" s="15" t="n">
        <v>2233817.91</v>
      </c>
      <c r="O21" s="15" t="n">
        <f aca="false">N21/H21</f>
        <v>3050.83025129746</v>
      </c>
      <c r="P21" s="15" t="n">
        <f aca="false">P23</f>
        <v>10600.68</v>
      </c>
      <c r="Q21" s="11" t="n">
        <f aca="false">Q23</f>
        <v>2018</v>
      </c>
    </row>
    <row r="22" customFormat="false" ht="12.75" hidden="false" customHeight="false" outlineLevel="0" collapsed="false">
      <c r="A22" s="11" t="n">
        <v>8</v>
      </c>
      <c r="B22" s="17" t="s">
        <v>59</v>
      </c>
      <c r="C22" s="11" t="n">
        <v>1938</v>
      </c>
      <c r="D22" s="11"/>
      <c r="E22" s="11" t="s">
        <v>48</v>
      </c>
      <c r="F22" s="11" t="n">
        <v>2</v>
      </c>
      <c r="G22" s="11" t="n">
        <v>3</v>
      </c>
      <c r="H22" s="14" t="n">
        <v>877.5</v>
      </c>
      <c r="I22" s="14" t="n">
        <v>787.5</v>
      </c>
      <c r="J22" s="15" t="n">
        <v>0</v>
      </c>
      <c r="K22" s="14" t="n">
        <v>787.5</v>
      </c>
      <c r="L22" s="11"/>
      <c r="M22" s="11" t="n">
        <v>31</v>
      </c>
      <c r="N22" s="15" t="n">
        <v>59163.39</v>
      </c>
      <c r="O22" s="15" t="n">
        <f aca="false">N22/H22</f>
        <v>67.4226666666667</v>
      </c>
      <c r="P22" s="15" t="n">
        <v>10600.68</v>
      </c>
      <c r="Q22" s="11" t="n">
        <v>2018</v>
      </c>
    </row>
    <row r="23" customFormat="false" ht="12.75" hidden="false" customHeight="false" outlineLevel="0" collapsed="false">
      <c r="A23" s="11" t="n">
        <v>9</v>
      </c>
      <c r="B23" s="17" t="s">
        <v>60</v>
      </c>
      <c r="C23" s="9" t="n">
        <v>1962</v>
      </c>
      <c r="D23" s="9"/>
      <c r="E23" s="9" t="s">
        <v>48</v>
      </c>
      <c r="F23" s="9" t="s">
        <v>29</v>
      </c>
      <c r="G23" s="9" t="s">
        <v>29</v>
      </c>
      <c r="H23" s="18" t="n">
        <v>555.06</v>
      </c>
      <c r="I23" s="18" t="n">
        <v>504.6</v>
      </c>
      <c r="J23" s="19" t="n">
        <v>0</v>
      </c>
      <c r="K23" s="18" t="n">
        <v>504.6</v>
      </c>
      <c r="L23" s="19" t="n">
        <v>504.6</v>
      </c>
      <c r="M23" s="9" t="n">
        <v>22</v>
      </c>
      <c r="N23" s="15" t="n">
        <v>591666</v>
      </c>
      <c r="O23" s="15" t="n">
        <f aca="false">N23/H23</f>
        <v>1065.94962706734</v>
      </c>
      <c r="P23" s="15" t="n">
        <v>10600.68</v>
      </c>
      <c r="Q23" s="9" t="n">
        <v>2018</v>
      </c>
    </row>
    <row r="24" customFormat="false" ht="12.75" hidden="false" customHeight="true" outlineLevel="0" collapsed="false">
      <c r="A24" s="20" t="s">
        <v>61</v>
      </c>
      <c r="B24" s="20"/>
      <c r="C24" s="9"/>
      <c r="D24" s="9"/>
      <c r="E24" s="9"/>
      <c r="F24" s="9"/>
      <c r="G24" s="9"/>
      <c r="H24" s="21" t="n">
        <f aca="false">SUM(H15:H23)</f>
        <v>6478.18</v>
      </c>
      <c r="I24" s="19"/>
      <c r="J24" s="19"/>
      <c r="K24" s="19"/>
      <c r="L24" s="19"/>
      <c r="M24" s="9"/>
      <c r="N24" s="21" t="n">
        <f aca="false">SUM(N15:N23)</f>
        <v>20353206.74</v>
      </c>
      <c r="O24" s="15"/>
      <c r="P24" s="9"/>
      <c r="Q24" s="9"/>
    </row>
    <row r="25" customFormat="false" ht="12.75" hidden="false" customHeight="true" outlineLevel="0" collapsed="false">
      <c r="A25" s="12" t="s">
        <v>62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</row>
    <row r="26" customFormat="false" ht="12.75" hidden="false" customHeight="false" outlineLevel="0" collapsed="false">
      <c r="A26" s="11" t="n">
        <v>1</v>
      </c>
      <c r="B26" s="17" t="s">
        <v>59</v>
      </c>
      <c r="C26" s="11" t="s">
        <v>54</v>
      </c>
      <c r="D26" s="11"/>
      <c r="E26" s="11" t="s">
        <v>48</v>
      </c>
      <c r="F26" s="11" t="s">
        <v>29</v>
      </c>
      <c r="G26" s="11" t="s">
        <v>30</v>
      </c>
      <c r="H26" s="14" t="n">
        <v>877.5</v>
      </c>
      <c r="I26" s="14" t="n">
        <v>787.5</v>
      </c>
      <c r="J26" s="14" t="n">
        <v>0</v>
      </c>
      <c r="K26" s="14" t="n">
        <v>787.5</v>
      </c>
      <c r="L26" s="11"/>
      <c r="M26" s="11" t="n">
        <v>31</v>
      </c>
      <c r="N26" s="15" t="n">
        <v>2468868.852</v>
      </c>
      <c r="O26" s="15" t="n">
        <f aca="false">N26/H26</f>
        <v>2813.52575726496</v>
      </c>
      <c r="P26" s="15"/>
      <c r="Q26" s="11" t="n">
        <v>2019</v>
      </c>
    </row>
    <row r="27" customFormat="false" ht="12.75" hidden="false" customHeight="false" outlineLevel="0" collapsed="false">
      <c r="A27" s="11" t="n">
        <v>2</v>
      </c>
      <c r="B27" s="22" t="s">
        <v>63</v>
      </c>
      <c r="C27" s="11" t="s">
        <v>64</v>
      </c>
      <c r="D27" s="11"/>
      <c r="E27" s="11" t="s">
        <v>48</v>
      </c>
      <c r="F27" s="11" t="s">
        <v>29</v>
      </c>
      <c r="G27" s="11" t="s">
        <v>28</v>
      </c>
      <c r="H27" s="14" t="n">
        <v>415.3</v>
      </c>
      <c r="I27" s="14" t="n">
        <v>382.8</v>
      </c>
      <c r="J27" s="14" t="n">
        <v>104.5</v>
      </c>
      <c r="K27" s="14" t="n">
        <v>278.3</v>
      </c>
      <c r="L27" s="11"/>
      <c r="M27" s="11" t="n">
        <v>13</v>
      </c>
      <c r="N27" s="15" t="n">
        <v>1376972.14</v>
      </c>
      <c r="O27" s="15" t="n">
        <f aca="false">N27/H27</f>
        <v>3315.60833132675</v>
      </c>
      <c r="P27" s="15"/>
      <c r="Q27" s="11" t="n">
        <v>2019</v>
      </c>
    </row>
    <row r="28" customFormat="false" ht="12.75" hidden="false" customHeight="false" outlineLevel="0" collapsed="false">
      <c r="A28" s="11" t="n">
        <v>3</v>
      </c>
      <c r="B28" s="22" t="s">
        <v>65</v>
      </c>
      <c r="C28" s="11" t="s">
        <v>66</v>
      </c>
      <c r="D28" s="11"/>
      <c r="E28" s="11" t="s">
        <v>48</v>
      </c>
      <c r="F28" s="11" t="s">
        <v>29</v>
      </c>
      <c r="G28" s="11" t="n">
        <v>1</v>
      </c>
      <c r="H28" s="14" t="n">
        <v>414.6</v>
      </c>
      <c r="I28" s="14" t="n">
        <v>382</v>
      </c>
      <c r="J28" s="14" t="n">
        <v>141.7</v>
      </c>
      <c r="K28" s="14" t="n">
        <v>235.2</v>
      </c>
      <c r="L28" s="11"/>
      <c r="M28" s="11" t="n">
        <v>15</v>
      </c>
      <c r="N28" s="15" t="n">
        <v>1416900.91</v>
      </c>
      <c r="O28" s="15" t="n">
        <f aca="false">N28/H28</f>
        <v>3417.51304872166</v>
      </c>
      <c r="P28" s="15"/>
      <c r="Q28" s="11" t="n">
        <v>2019</v>
      </c>
    </row>
    <row r="29" customFormat="false" ht="12.75" hidden="false" customHeight="false" outlineLevel="0" collapsed="false">
      <c r="A29" s="11" t="n">
        <v>4</v>
      </c>
      <c r="B29" s="22" t="s">
        <v>67</v>
      </c>
      <c r="C29" s="11" t="s">
        <v>66</v>
      </c>
      <c r="D29" s="11"/>
      <c r="E29" s="11" t="s">
        <v>48</v>
      </c>
      <c r="F29" s="11" t="s">
        <v>29</v>
      </c>
      <c r="G29" s="11" t="s">
        <v>29</v>
      </c>
      <c r="H29" s="14" t="n">
        <v>514.1</v>
      </c>
      <c r="I29" s="14" t="n">
        <v>452.7</v>
      </c>
      <c r="J29" s="14" t="n">
        <v>0</v>
      </c>
      <c r="K29" s="14" t="n">
        <v>452.7</v>
      </c>
      <c r="L29" s="11"/>
      <c r="M29" s="11" t="n">
        <v>25</v>
      </c>
      <c r="N29" s="15" t="n">
        <v>1498660.08</v>
      </c>
      <c r="O29" s="15" t="n">
        <f aca="false">N29/H29</f>
        <v>2915.11394670298</v>
      </c>
      <c r="P29" s="15"/>
      <c r="Q29" s="11" t="n">
        <v>2019</v>
      </c>
    </row>
    <row r="30" customFormat="false" ht="12.75" hidden="false" customHeight="false" outlineLevel="0" collapsed="false">
      <c r="A30" s="11" t="n">
        <v>5</v>
      </c>
      <c r="B30" s="22" t="s">
        <v>68</v>
      </c>
      <c r="C30" s="11" t="s">
        <v>66</v>
      </c>
      <c r="D30" s="11"/>
      <c r="E30" s="11" t="s">
        <v>48</v>
      </c>
      <c r="F30" s="11" t="s">
        <v>29</v>
      </c>
      <c r="G30" s="11" t="s">
        <v>28</v>
      </c>
      <c r="H30" s="14" t="n">
        <v>407</v>
      </c>
      <c r="I30" s="14" t="n">
        <v>374.9</v>
      </c>
      <c r="J30" s="14" t="n">
        <v>0</v>
      </c>
      <c r="K30" s="14" t="n">
        <v>374.9</v>
      </c>
      <c r="L30" s="11"/>
      <c r="M30" s="11" t="n">
        <v>17</v>
      </c>
      <c r="N30" s="15" t="n">
        <v>791564.06</v>
      </c>
      <c r="O30" s="15" t="n">
        <f aca="false">N30/H30</f>
        <v>1944.87484029484</v>
      </c>
      <c r="P30" s="15"/>
      <c r="Q30" s="11" t="n">
        <v>2019</v>
      </c>
    </row>
    <row r="31" customFormat="false" ht="12.75" hidden="false" customHeight="false" outlineLevel="0" collapsed="false">
      <c r="A31" s="11" t="n">
        <v>6</v>
      </c>
      <c r="B31" s="22" t="s">
        <v>69</v>
      </c>
      <c r="C31" s="11" t="s">
        <v>70</v>
      </c>
      <c r="D31" s="11"/>
      <c r="E31" s="11" t="s">
        <v>48</v>
      </c>
      <c r="F31" s="11" t="s">
        <v>29</v>
      </c>
      <c r="G31" s="11" t="s">
        <v>29</v>
      </c>
      <c r="H31" s="14" t="n">
        <v>718</v>
      </c>
      <c r="I31" s="14" t="n">
        <v>653.6</v>
      </c>
      <c r="J31" s="14" t="n">
        <v>0</v>
      </c>
      <c r="K31" s="14" t="n">
        <v>653.6</v>
      </c>
      <c r="L31" s="11"/>
      <c r="M31" s="11" t="n">
        <v>24</v>
      </c>
      <c r="N31" s="15" t="n">
        <v>2457569.66</v>
      </c>
      <c r="O31" s="15" t="n">
        <f aca="false">N31/H31</f>
        <v>3422.79896935933</v>
      </c>
      <c r="P31" s="15"/>
      <c r="Q31" s="11" t="n">
        <v>2019</v>
      </c>
    </row>
    <row r="32" customFormat="false" ht="12.75" hidden="false" customHeight="false" outlineLevel="0" collapsed="false">
      <c r="A32" s="11" t="n">
        <v>7</v>
      </c>
      <c r="B32" s="22" t="s">
        <v>71</v>
      </c>
      <c r="C32" s="11" t="s">
        <v>72</v>
      </c>
      <c r="D32" s="11"/>
      <c r="E32" s="11" t="s">
        <v>48</v>
      </c>
      <c r="F32" s="11" t="s">
        <v>29</v>
      </c>
      <c r="G32" s="11" t="n">
        <v>1</v>
      </c>
      <c r="H32" s="14" t="n">
        <v>409.9</v>
      </c>
      <c r="I32" s="14" t="n">
        <v>376.9</v>
      </c>
      <c r="J32" s="14" t="n">
        <v>0</v>
      </c>
      <c r="K32" s="14" t="n">
        <v>376.9</v>
      </c>
      <c r="L32" s="11"/>
      <c r="M32" s="11" t="n">
        <v>19</v>
      </c>
      <c r="N32" s="15" t="n">
        <v>1509232.57</v>
      </c>
      <c r="O32" s="15" t="n">
        <f aca="false">N32/H32</f>
        <v>3681.95308611857</v>
      </c>
      <c r="P32" s="15"/>
      <c r="Q32" s="11" t="n">
        <v>2019</v>
      </c>
    </row>
    <row r="33" customFormat="false" ht="12.75" hidden="false" customHeight="false" outlineLevel="0" collapsed="false">
      <c r="A33" s="11" t="n">
        <v>8</v>
      </c>
      <c r="B33" s="22" t="s">
        <v>73</v>
      </c>
      <c r="C33" s="11" t="s">
        <v>72</v>
      </c>
      <c r="D33" s="11"/>
      <c r="E33" s="11" t="s">
        <v>48</v>
      </c>
      <c r="F33" s="11" t="s">
        <v>29</v>
      </c>
      <c r="G33" s="11" t="n">
        <v>1</v>
      </c>
      <c r="H33" s="14" t="n">
        <v>417.9</v>
      </c>
      <c r="I33" s="14" t="n">
        <v>386.6</v>
      </c>
      <c r="J33" s="14" t="n">
        <v>0</v>
      </c>
      <c r="K33" s="14" t="n">
        <v>386.6</v>
      </c>
      <c r="L33" s="11"/>
      <c r="M33" s="11" t="n">
        <v>18</v>
      </c>
      <c r="N33" s="15" t="n">
        <v>1307786.31</v>
      </c>
      <c r="O33" s="15" t="n">
        <f aca="false">N33/H33</f>
        <v>3129.42404881551</v>
      </c>
      <c r="P33" s="15"/>
      <c r="Q33" s="11" t="n">
        <v>2019</v>
      </c>
    </row>
    <row r="34" customFormat="false" ht="12.75" hidden="false" customHeight="false" outlineLevel="0" collapsed="false">
      <c r="A34" s="11" t="n">
        <v>9</v>
      </c>
      <c r="B34" s="22" t="s">
        <v>74</v>
      </c>
      <c r="C34" s="11" t="n">
        <v>1955</v>
      </c>
      <c r="D34" s="11"/>
      <c r="E34" s="11" t="s">
        <v>48</v>
      </c>
      <c r="F34" s="11" t="s">
        <v>29</v>
      </c>
      <c r="G34" s="11" t="s">
        <v>28</v>
      </c>
      <c r="H34" s="14" t="n">
        <v>223.6</v>
      </c>
      <c r="I34" s="14" t="n">
        <v>198.3</v>
      </c>
      <c r="J34" s="14" t="n">
        <v>0</v>
      </c>
      <c r="K34" s="14" t="n">
        <v>198.3</v>
      </c>
      <c r="L34" s="11"/>
      <c r="M34" s="11" t="n">
        <v>12</v>
      </c>
      <c r="N34" s="15" t="n">
        <v>679050.39</v>
      </c>
      <c r="O34" s="15" t="n">
        <f aca="false">N34/H34</f>
        <v>3036.89798747764</v>
      </c>
      <c r="P34" s="15"/>
      <c r="Q34" s="11" t="n">
        <v>2019</v>
      </c>
    </row>
    <row r="35" customFormat="false" ht="12.75" hidden="false" customHeight="false" outlineLevel="0" collapsed="false">
      <c r="A35" s="11" t="n">
        <v>10</v>
      </c>
      <c r="B35" s="22" t="s">
        <v>75</v>
      </c>
      <c r="C35" s="11" t="s">
        <v>76</v>
      </c>
      <c r="D35" s="11"/>
      <c r="E35" s="11" t="s">
        <v>48</v>
      </c>
      <c r="F35" s="11" t="s">
        <v>29</v>
      </c>
      <c r="G35" s="11" t="s">
        <v>29</v>
      </c>
      <c r="H35" s="14" t="n">
        <v>799.1</v>
      </c>
      <c r="I35" s="14" t="n">
        <v>704</v>
      </c>
      <c r="J35" s="14" t="n">
        <v>0</v>
      </c>
      <c r="K35" s="14" t="n">
        <v>704</v>
      </c>
      <c r="L35" s="11"/>
      <c r="M35" s="11" t="n">
        <v>31</v>
      </c>
      <c r="N35" s="15" t="n">
        <v>2457797.55</v>
      </c>
      <c r="O35" s="15" t="n">
        <f aca="false">N35/H35</f>
        <v>3075.7071079965</v>
      </c>
      <c r="P35" s="15"/>
      <c r="Q35" s="11" t="n">
        <v>2019</v>
      </c>
    </row>
    <row r="36" customFormat="false" ht="12.75" hidden="false" customHeight="false" outlineLevel="0" collapsed="false">
      <c r="A36" s="11" t="n">
        <v>11</v>
      </c>
      <c r="B36" s="22" t="s">
        <v>77</v>
      </c>
      <c r="C36" s="11" t="s">
        <v>72</v>
      </c>
      <c r="D36" s="11"/>
      <c r="E36" s="11" t="s">
        <v>48</v>
      </c>
      <c r="F36" s="11" t="s">
        <v>29</v>
      </c>
      <c r="G36" s="11" t="s">
        <v>29</v>
      </c>
      <c r="H36" s="14" t="n">
        <v>778.9</v>
      </c>
      <c r="I36" s="14" t="n">
        <v>692.2</v>
      </c>
      <c r="J36" s="14" t="n">
        <v>0</v>
      </c>
      <c r="K36" s="14" t="n">
        <v>692.2</v>
      </c>
      <c r="L36" s="11"/>
      <c r="M36" s="11" t="n">
        <v>31</v>
      </c>
      <c r="N36" s="15" t="n">
        <v>2135497.71</v>
      </c>
      <c r="O36" s="15" t="n">
        <f aca="false">N36/H36</f>
        <v>2741.68405443574</v>
      </c>
      <c r="P36" s="15"/>
      <c r="Q36" s="11" t="n">
        <v>2019</v>
      </c>
    </row>
    <row r="37" customFormat="false" ht="12.75" hidden="false" customHeight="false" outlineLevel="0" collapsed="false">
      <c r="A37" s="11" t="n">
        <v>12</v>
      </c>
      <c r="B37" s="22" t="s">
        <v>78</v>
      </c>
      <c r="C37" s="11" t="s">
        <v>72</v>
      </c>
      <c r="D37" s="11"/>
      <c r="E37" s="11" t="s">
        <v>48</v>
      </c>
      <c r="F37" s="11" t="s">
        <v>29</v>
      </c>
      <c r="G37" s="11" t="s">
        <v>29</v>
      </c>
      <c r="H37" s="14" t="n">
        <v>692.1</v>
      </c>
      <c r="I37" s="14" t="n">
        <v>631</v>
      </c>
      <c r="J37" s="14" t="n">
        <v>58.2</v>
      </c>
      <c r="K37" s="14" t="n">
        <v>572.8</v>
      </c>
      <c r="L37" s="11"/>
      <c r="M37" s="11" t="n">
        <v>19</v>
      </c>
      <c r="N37" s="15" t="n">
        <v>2461471.84</v>
      </c>
      <c r="O37" s="15" t="n">
        <f aca="false">N37/H37</f>
        <v>3556.52628232914</v>
      </c>
      <c r="P37" s="15"/>
      <c r="Q37" s="11" t="n">
        <v>2019</v>
      </c>
    </row>
    <row r="38" customFormat="false" ht="12.75" hidden="false" customHeight="false" outlineLevel="0" collapsed="false">
      <c r="A38" s="11" t="n">
        <v>13</v>
      </c>
      <c r="B38" s="22" t="s">
        <v>79</v>
      </c>
      <c r="C38" s="11" t="s">
        <v>70</v>
      </c>
      <c r="D38" s="11"/>
      <c r="E38" s="11" t="s">
        <v>80</v>
      </c>
      <c r="F38" s="11" t="s">
        <v>29</v>
      </c>
      <c r="G38" s="11" t="s">
        <v>29</v>
      </c>
      <c r="H38" s="14" t="n">
        <v>779.1</v>
      </c>
      <c r="I38" s="14" t="n">
        <v>697.7</v>
      </c>
      <c r="J38" s="14" t="n">
        <v>0</v>
      </c>
      <c r="K38" s="14" t="n">
        <v>697.7</v>
      </c>
      <c r="L38" s="11"/>
      <c r="M38" s="11" t="n">
        <v>42</v>
      </c>
      <c r="N38" s="15" t="n">
        <v>1988543.37</v>
      </c>
      <c r="O38" s="15" t="n">
        <f aca="false">N38/H38</f>
        <v>2552.35960723912</v>
      </c>
      <c r="P38" s="15"/>
      <c r="Q38" s="11" t="n">
        <v>2019</v>
      </c>
    </row>
    <row r="39" customFormat="false" ht="12.75" hidden="false" customHeight="false" outlineLevel="0" collapsed="false">
      <c r="A39" s="11" t="n">
        <v>14</v>
      </c>
      <c r="B39" s="22" t="s">
        <v>81</v>
      </c>
      <c r="C39" s="11" t="s">
        <v>70</v>
      </c>
      <c r="D39" s="11"/>
      <c r="E39" s="11" t="s">
        <v>48</v>
      </c>
      <c r="F39" s="11" t="s">
        <v>29</v>
      </c>
      <c r="G39" s="11" t="s">
        <v>28</v>
      </c>
      <c r="H39" s="14" t="n">
        <v>411.8</v>
      </c>
      <c r="I39" s="14" t="n">
        <v>380.2</v>
      </c>
      <c r="J39" s="14" t="n">
        <v>0</v>
      </c>
      <c r="K39" s="14" t="n">
        <v>380.2</v>
      </c>
      <c r="L39" s="11"/>
      <c r="M39" s="11" t="n">
        <v>19</v>
      </c>
      <c r="N39" s="15" t="n">
        <v>1655092.74</v>
      </c>
      <c r="O39" s="15" t="n">
        <f aca="false">N39/H39</f>
        <v>4019.16644001943</v>
      </c>
      <c r="P39" s="15"/>
      <c r="Q39" s="11" t="n">
        <v>2019</v>
      </c>
    </row>
    <row r="40" customFormat="false" ht="12.75" hidden="false" customHeight="true" outlineLevel="0" collapsed="false">
      <c r="A40" s="20" t="s">
        <v>82</v>
      </c>
      <c r="B40" s="20"/>
      <c r="C40" s="9"/>
      <c r="D40" s="9"/>
      <c r="E40" s="9"/>
      <c r="F40" s="9"/>
      <c r="G40" s="9"/>
      <c r="H40" s="21" t="n">
        <f aca="false">H26+H27+H28+H29+H30+H31+H32+H33+H34+H35+H36+H37+H38+H39</f>
        <v>7858.9</v>
      </c>
      <c r="I40" s="19"/>
      <c r="J40" s="19"/>
      <c r="K40" s="19"/>
      <c r="L40" s="19"/>
      <c r="M40" s="9"/>
      <c r="N40" s="21" t="n">
        <f aca="false">SUM(N26:N39)</f>
        <v>24205008.182</v>
      </c>
      <c r="O40" s="19"/>
      <c r="P40" s="9"/>
      <c r="Q40" s="9"/>
    </row>
    <row r="41" customFormat="false" ht="12.75" hidden="false" customHeight="true" outlineLevel="0" collapsed="false">
      <c r="A41" s="12" t="s">
        <v>83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</row>
    <row r="42" customFormat="false" ht="12.75" hidden="false" customHeight="false" outlineLevel="0" collapsed="false">
      <c r="A42" s="11" t="n">
        <v>1</v>
      </c>
      <c r="B42" s="22" t="s">
        <v>84</v>
      </c>
      <c r="C42" s="11" t="s">
        <v>76</v>
      </c>
      <c r="D42" s="11"/>
      <c r="E42" s="11" t="s">
        <v>80</v>
      </c>
      <c r="F42" s="11" t="s">
        <v>29</v>
      </c>
      <c r="G42" s="11" t="s">
        <v>28</v>
      </c>
      <c r="H42" s="14" t="n">
        <v>444.5</v>
      </c>
      <c r="I42" s="14" t="n">
        <v>400.5</v>
      </c>
      <c r="J42" s="14" t="n">
        <v>0</v>
      </c>
      <c r="K42" s="14" t="n">
        <v>400.5</v>
      </c>
      <c r="L42" s="14" t="n">
        <v>400.5</v>
      </c>
      <c r="M42" s="11" t="n">
        <v>13</v>
      </c>
      <c r="N42" s="15" t="n">
        <v>307684.95</v>
      </c>
      <c r="O42" s="15" t="n">
        <f aca="false">N42/H42</f>
        <v>692.20461192351</v>
      </c>
      <c r="P42" s="15"/>
      <c r="Q42" s="11" t="n">
        <v>2020</v>
      </c>
    </row>
    <row r="43" customFormat="false" ht="12.75" hidden="false" customHeight="false" outlineLevel="0" collapsed="false">
      <c r="A43" s="11" t="n">
        <v>2</v>
      </c>
      <c r="B43" s="22" t="s">
        <v>85</v>
      </c>
      <c r="C43" s="11" t="s">
        <v>76</v>
      </c>
      <c r="D43" s="11"/>
      <c r="E43" s="23" t="s">
        <v>86</v>
      </c>
      <c r="F43" s="11" t="s">
        <v>29</v>
      </c>
      <c r="G43" s="11" t="n">
        <v>2</v>
      </c>
      <c r="H43" s="14" t="n">
        <v>443.6</v>
      </c>
      <c r="I43" s="14" t="n">
        <v>443.6</v>
      </c>
      <c r="J43" s="14" t="n">
        <v>0</v>
      </c>
      <c r="K43" s="14" t="n">
        <v>443.6</v>
      </c>
      <c r="L43" s="14" t="n">
        <v>291.3</v>
      </c>
      <c r="M43" s="11" t="n">
        <v>18</v>
      </c>
      <c r="N43" s="15" t="n">
        <v>1243950.9</v>
      </c>
      <c r="O43" s="15" t="n">
        <f aca="false">N43/H43</f>
        <v>2804.21753832281</v>
      </c>
      <c r="P43" s="15"/>
      <c r="Q43" s="11" t="n">
        <v>2020</v>
      </c>
    </row>
    <row r="44" customFormat="false" ht="12.75" hidden="false" customHeight="false" outlineLevel="0" collapsed="false">
      <c r="A44" s="11" t="n">
        <v>3</v>
      </c>
      <c r="B44" s="22" t="s">
        <v>87</v>
      </c>
      <c r="C44" s="11" t="s">
        <v>76</v>
      </c>
      <c r="D44" s="11"/>
      <c r="E44" s="11" t="s">
        <v>48</v>
      </c>
      <c r="F44" s="11" t="s">
        <v>29</v>
      </c>
      <c r="G44" s="11" t="s">
        <v>28</v>
      </c>
      <c r="H44" s="14" t="n">
        <v>455.2</v>
      </c>
      <c r="I44" s="14" t="n">
        <v>412.3</v>
      </c>
      <c r="J44" s="14" t="n">
        <v>0</v>
      </c>
      <c r="K44" s="14" t="n">
        <v>412.3</v>
      </c>
      <c r="L44" s="14" t="n">
        <v>412.3</v>
      </c>
      <c r="M44" s="11" t="n">
        <v>22</v>
      </c>
      <c r="N44" s="15" t="n">
        <v>1199408.23</v>
      </c>
      <c r="O44" s="15" t="n">
        <f aca="false">N44/H44</f>
        <v>2634.90384446397</v>
      </c>
      <c r="P44" s="15"/>
      <c r="Q44" s="11" t="n">
        <v>2020</v>
      </c>
    </row>
    <row r="45" customFormat="false" ht="12.75" hidden="false" customHeight="false" outlineLevel="0" collapsed="false">
      <c r="A45" s="11" t="n">
        <v>4</v>
      </c>
      <c r="B45" s="22" t="s">
        <v>88</v>
      </c>
      <c r="C45" s="11" t="s">
        <v>89</v>
      </c>
      <c r="D45" s="11"/>
      <c r="E45" s="11" t="s">
        <v>80</v>
      </c>
      <c r="F45" s="11" t="s">
        <v>29</v>
      </c>
      <c r="G45" s="11" t="s">
        <v>29</v>
      </c>
      <c r="H45" s="14" t="n">
        <v>510.5</v>
      </c>
      <c r="I45" s="14" t="n">
        <v>461.3</v>
      </c>
      <c r="J45" s="14" t="n">
        <v>64.5</v>
      </c>
      <c r="K45" s="14" t="n">
        <v>396.8</v>
      </c>
      <c r="L45" s="14" t="n">
        <v>346.7</v>
      </c>
      <c r="M45" s="11" t="n">
        <v>11</v>
      </c>
      <c r="N45" s="15" t="n">
        <v>453323.29</v>
      </c>
      <c r="O45" s="15" t="n">
        <f aca="false">N45/H45</f>
        <v>887.99860920666</v>
      </c>
      <c r="P45" s="15"/>
      <c r="Q45" s="11" t="n">
        <v>2020</v>
      </c>
    </row>
    <row r="46" customFormat="false" ht="12.75" hidden="false" customHeight="false" outlineLevel="0" collapsed="false">
      <c r="A46" s="11" t="n">
        <v>5</v>
      </c>
      <c r="B46" s="22" t="s">
        <v>90</v>
      </c>
      <c r="C46" s="11" t="s">
        <v>89</v>
      </c>
      <c r="D46" s="11"/>
      <c r="E46" s="11" t="s">
        <v>48</v>
      </c>
      <c r="F46" s="11" t="s">
        <v>29</v>
      </c>
      <c r="G46" s="11" t="s">
        <v>28</v>
      </c>
      <c r="H46" s="14" t="n">
        <v>293</v>
      </c>
      <c r="I46" s="14" t="n">
        <v>269.3</v>
      </c>
      <c r="J46" s="14" t="n">
        <v>0</v>
      </c>
      <c r="K46" s="14" t="n">
        <v>269.8</v>
      </c>
      <c r="L46" s="14" t="n">
        <v>269.8</v>
      </c>
      <c r="M46" s="11" t="n">
        <v>21</v>
      </c>
      <c r="N46" s="15" t="n">
        <v>282452.95</v>
      </c>
      <c r="O46" s="15" t="n">
        <f aca="false">N46/H46</f>
        <v>964.003242320819</v>
      </c>
      <c r="P46" s="15"/>
      <c r="Q46" s="11" t="n">
        <v>2020</v>
      </c>
    </row>
    <row r="47" customFormat="false" ht="14.25" hidden="false" customHeight="true" outlineLevel="0" collapsed="false">
      <c r="A47" s="11" t="n">
        <v>6</v>
      </c>
      <c r="B47" s="22" t="s">
        <v>91</v>
      </c>
      <c r="C47" s="11" t="s">
        <v>89</v>
      </c>
      <c r="D47" s="11"/>
      <c r="E47" s="11" t="s">
        <v>48</v>
      </c>
      <c r="F47" s="11" t="s">
        <v>29</v>
      </c>
      <c r="G47" s="11" t="s">
        <v>28</v>
      </c>
      <c r="H47" s="14" t="n">
        <v>484.2</v>
      </c>
      <c r="I47" s="14" t="n">
        <v>440.4</v>
      </c>
      <c r="J47" s="14" t="n">
        <v>0</v>
      </c>
      <c r="K47" s="14" t="n">
        <v>440.4</v>
      </c>
      <c r="L47" s="14" t="n">
        <v>388.5</v>
      </c>
      <c r="M47" s="11" t="n">
        <v>23</v>
      </c>
      <c r="N47" s="15" t="n">
        <v>310443.73</v>
      </c>
      <c r="O47" s="15" t="n">
        <f aca="false">N47/H47</f>
        <v>641.147728211483</v>
      </c>
      <c r="P47" s="15"/>
      <c r="Q47" s="11" t="n">
        <v>2020</v>
      </c>
    </row>
    <row r="48" customFormat="false" ht="12.75" hidden="false" customHeight="false" outlineLevel="0" collapsed="false">
      <c r="A48" s="11" t="n">
        <v>7</v>
      </c>
      <c r="B48" s="22" t="s">
        <v>92</v>
      </c>
      <c r="C48" s="11" t="s">
        <v>89</v>
      </c>
      <c r="D48" s="11"/>
      <c r="E48" s="11" t="s">
        <v>48</v>
      </c>
      <c r="F48" s="11" t="s">
        <v>29</v>
      </c>
      <c r="G48" s="11" t="s">
        <v>28</v>
      </c>
      <c r="H48" s="14" t="n">
        <v>321.2</v>
      </c>
      <c r="I48" s="14" t="n">
        <v>290.1</v>
      </c>
      <c r="J48" s="14" t="n">
        <v>0</v>
      </c>
      <c r="K48" s="14" t="n">
        <v>290.1</v>
      </c>
      <c r="L48" s="14" t="n">
        <v>255.2</v>
      </c>
      <c r="M48" s="11" t="n">
        <v>13</v>
      </c>
      <c r="N48" s="15" t="n">
        <v>286066.13</v>
      </c>
      <c r="O48" s="15" t="n">
        <f aca="false">N48/H48</f>
        <v>890.616843088418</v>
      </c>
      <c r="P48" s="15"/>
      <c r="Q48" s="11" t="n">
        <v>2020</v>
      </c>
    </row>
    <row r="49" customFormat="false" ht="12.75" hidden="false" customHeight="false" outlineLevel="0" collapsed="false">
      <c r="A49" s="11" t="n">
        <v>8</v>
      </c>
      <c r="B49" s="22" t="s">
        <v>93</v>
      </c>
      <c r="C49" s="11" t="s">
        <v>89</v>
      </c>
      <c r="D49" s="11"/>
      <c r="E49" s="11" t="s">
        <v>80</v>
      </c>
      <c r="F49" s="11" t="s">
        <v>29</v>
      </c>
      <c r="G49" s="11" t="s">
        <v>29</v>
      </c>
      <c r="H49" s="14" t="n">
        <v>508.4</v>
      </c>
      <c r="I49" s="14" t="n">
        <v>459.2</v>
      </c>
      <c r="J49" s="14" t="n">
        <v>0</v>
      </c>
      <c r="K49" s="14" t="n">
        <v>459.2</v>
      </c>
      <c r="L49" s="14" t="n">
        <v>459.2</v>
      </c>
      <c r="M49" s="11" t="n">
        <v>14</v>
      </c>
      <c r="N49" s="15" t="n">
        <v>456753.14</v>
      </c>
      <c r="O49" s="15" t="n">
        <f aca="false">N49/H49</f>
        <v>898.41294256491</v>
      </c>
      <c r="P49" s="15"/>
      <c r="Q49" s="11" t="n">
        <v>2020</v>
      </c>
    </row>
    <row r="50" customFormat="false" ht="12.75" hidden="false" customHeight="false" outlineLevel="0" collapsed="false">
      <c r="A50" s="11" t="n">
        <v>9</v>
      </c>
      <c r="B50" s="22" t="s">
        <v>94</v>
      </c>
      <c r="C50" s="11" t="s">
        <v>95</v>
      </c>
      <c r="D50" s="11"/>
      <c r="E50" s="11" t="s">
        <v>48</v>
      </c>
      <c r="F50" s="11" t="s">
        <v>29</v>
      </c>
      <c r="G50" s="11" t="s">
        <v>28</v>
      </c>
      <c r="H50" s="14" t="n">
        <v>304.8</v>
      </c>
      <c r="I50" s="14" t="n">
        <v>282</v>
      </c>
      <c r="J50" s="14" t="n">
        <v>71.2</v>
      </c>
      <c r="K50" s="14" t="n">
        <v>210.8</v>
      </c>
      <c r="L50" s="14" t="n">
        <v>210.8</v>
      </c>
      <c r="M50" s="11" t="n">
        <v>8</v>
      </c>
      <c r="N50" s="15" t="n">
        <v>281854.04</v>
      </c>
      <c r="O50" s="15" t="n">
        <f aca="false">N50/H50</f>
        <v>924.717979002625</v>
      </c>
      <c r="P50" s="15"/>
      <c r="Q50" s="11" t="n">
        <v>2020</v>
      </c>
    </row>
    <row r="51" customFormat="false" ht="12.75" hidden="false" customHeight="false" outlineLevel="0" collapsed="false">
      <c r="A51" s="11" t="n">
        <v>10</v>
      </c>
      <c r="B51" s="22" t="s">
        <v>96</v>
      </c>
      <c r="C51" s="11" t="s">
        <v>95</v>
      </c>
      <c r="D51" s="11"/>
      <c r="E51" s="11" t="s">
        <v>48</v>
      </c>
      <c r="F51" s="11" t="s">
        <v>29</v>
      </c>
      <c r="G51" s="11" t="n">
        <v>1</v>
      </c>
      <c r="H51" s="14" t="n">
        <v>295.3</v>
      </c>
      <c r="I51" s="14" t="n">
        <v>273.6</v>
      </c>
      <c r="J51" s="14" t="n">
        <v>0</v>
      </c>
      <c r="K51" s="14" t="n">
        <v>273.6</v>
      </c>
      <c r="L51" s="14" t="n">
        <v>200.4</v>
      </c>
      <c r="M51" s="11" t="n">
        <v>12</v>
      </c>
      <c r="N51" s="15" t="n">
        <v>874481.53</v>
      </c>
      <c r="O51" s="15" t="n">
        <f aca="false">N51/H51</f>
        <v>2961.33264476803</v>
      </c>
      <c r="P51" s="15"/>
      <c r="Q51" s="11" t="n">
        <v>2020</v>
      </c>
    </row>
    <row r="52" customFormat="false" ht="12.75" hidden="false" customHeight="false" outlineLevel="0" collapsed="false">
      <c r="A52" s="11" t="n">
        <v>11</v>
      </c>
      <c r="B52" s="22" t="s">
        <v>97</v>
      </c>
      <c r="C52" s="11" t="s">
        <v>95</v>
      </c>
      <c r="D52" s="11"/>
      <c r="E52" s="11" t="s">
        <v>48</v>
      </c>
      <c r="F52" s="11" t="s">
        <v>29</v>
      </c>
      <c r="G52" s="11" t="s">
        <v>28</v>
      </c>
      <c r="H52" s="14" t="n">
        <v>296.1</v>
      </c>
      <c r="I52" s="14" t="n">
        <v>273</v>
      </c>
      <c r="J52" s="14" t="n">
        <v>0</v>
      </c>
      <c r="K52" s="14" t="n">
        <v>273</v>
      </c>
      <c r="L52" s="14" t="n">
        <v>273</v>
      </c>
      <c r="M52" s="11" t="n">
        <v>20</v>
      </c>
      <c r="N52" s="15" t="n">
        <v>604130.2</v>
      </c>
      <c r="O52" s="15" t="n">
        <f aca="false">N52/H52</f>
        <v>2040.29111786559</v>
      </c>
      <c r="P52" s="15"/>
      <c r="Q52" s="11" t="n">
        <v>2020</v>
      </c>
    </row>
    <row r="53" customFormat="false" ht="12.75" hidden="false" customHeight="false" outlineLevel="0" collapsed="false">
      <c r="A53" s="11" t="n">
        <v>12</v>
      </c>
      <c r="B53" s="22" t="s">
        <v>98</v>
      </c>
      <c r="C53" s="11" t="s">
        <v>95</v>
      </c>
      <c r="D53" s="11"/>
      <c r="E53" s="11" t="s">
        <v>48</v>
      </c>
      <c r="F53" s="11" t="s">
        <v>29</v>
      </c>
      <c r="G53" s="11" t="s">
        <v>28</v>
      </c>
      <c r="H53" s="14" t="n">
        <v>302.1</v>
      </c>
      <c r="I53" s="14" t="n">
        <v>280.5</v>
      </c>
      <c r="J53" s="14" t="n">
        <v>0</v>
      </c>
      <c r="K53" s="14" t="n">
        <v>280.5</v>
      </c>
      <c r="L53" s="14" t="n">
        <v>211.3</v>
      </c>
      <c r="M53" s="11" t="n">
        <v>21</v>
      </c>
      <c r="N53" s="15" t="n">
        <v>283755.79</v>
      </c>
      <c r="O53" s="15" t="n">
        <f aca="false">N53/H53</f>
        <v>939.277689506786</v>
      </c>
      <c r="P53" s="15"/>
      <c r="Q53" s="11" t="n">
        <v>2020</v>
      </c>
    </row>
    <row r="54" customFormat="false" ht="15.75" hidden="false" customHeight="true" outlineLevel="0" collapsed="false">
      <c r="A54" s="11" t="n">
        <v>13</v>
      </c>
      <c r="B54" s="22" t="s">
        <v>99</v>
      </c>
      <c r="C54" s="11" t="s">
        <v>95</v>
      </c>
      <c r="D54" s="11"/>
      <c r="E54" s="11" t="s">
        <v>48</v>
      </c>
      <c r="F54" s="11" t="s">
        <v>29</v>
      </c>
      <c r="G54" s="11" t="s">
        <v>28</v>
      </c>
      <c r="H54" s="14" t="n">
        <v>328.7</v>
      </c>
      <c r="I54" s="14" t="n">
        <v>301</v>
      </c>
      <c r="J54" s="14" t="n">
        <v>0</v>
      </c>
      <c r="K54" s="14" t="n">
        <v>301</v>
      </c>
      <c r="L54" s="14" t="n">
        <v>301</v>
      </c>
      <c r="M54" s="11" t="n">
        <v>10</v>
      </c>
      <c r="N54" s="15" t="n">
        <v>898574.35</v>
      </c>
      <c r="O54" s="15" t="n">
        <f aca="false">N54/H54</f>
        <v>2733.72178278065</v>
      </c>
      <c r="P54" s="15"/>
      <c r="Q54" s="11" t="n">
        <v>2020</v>
      </c>
    </row>
    <row r="55" customFormat="false" ht="12.75" hidden="false" customHeight="false" outlineLevel="0" collapsed="false">
      <c r="A55" s="11" t="n">
        <v>14</v>
      </c>
      <c r="B55" s="22" t="s">
        <v>100</v>
      </c>
      <c r="C55" s="11" t="s">
        <v>89</v>
      </c>
      <c r="D55" s="11"/>
      <c r="E55" s="11" t="s">
        <v>48</v>
      </c>
      <c r="F55" s="11" t="s">
        <v>29</v>
      </c>
      <c r="G55" s="11" t="s">
        <v>28</v>
      </c>
      <c r="H55" s="14" t="n">
        <v>289.8</v>
      </c>
      <c r="I55" s="14" t="n">
        <v>267.8</v>
      </c>
      <c r="J55" s="14" t="n">
        <v>0</v>
      </c>
      <c r="K55" s="14" t="n">
        <v>267.8</v>
      </c>
      <c r="L55" s="14" t="n">
        <v>267.8</v>
      </c>
      <c r="M55" s="11" t="n">
        <v>7</v>
      </c>
      <c r="N55" s="15" t="n">
        <v>282376.95</v>
      </c>
      <c r="O55" s="15" t="n">
        <f aca="false">N55/H55</f>
        <v>974.385610766046</v>
      </c>
      <c r="P55" s="15"/>
      <c r="Q55" s="11" t="n">
        <v>2020</v>
      </c>
    </row>
    <row r="56" customFormat="false" ht="15.75" hidden="false" customHeight="true" outlineLevel="0" collapsed="false">
      <c r="A56" s="11" t="n">
        <v>15</v>
      </c>
      <c r="B56" s="22" t="s">
        <v>101</v>
      </c>
      <c r="C56" s="11" t="s">
        <v>95</v>
      </c>
      <c r="D56" s="11"/>
      <c r="E56" s="11" t="s">
        <v>48</v>
      </c>
      <c r="F56" s="11" t="s">
        <v>29</v>
      </c>
      <c r="G56" s="11" t="s">
        <v>28</v>
      </c>
      <c r="H56" s="14" t="n">
        <v>335.3</v>
      </c>
      <c r="I56" s="14" t="n">
        <v>305.8</v>
      </c>
      <c r="J56" s="14" t="n">
        <v>0</v>
      </c>
      <c r="K56" s="14" t="n">
        <v>305.8</v>
      </c>
      <c r="L56" s="14" t="n">
        <v>305.8</v>
      </c>
      <c r="M56" s="11" t="n">
        <v>12</v>
      </c>
      <c r="N56" s="15" t="n">
        <v>286945.54</v>
      </c>
      <c r="O56" s="15" t="n">
        <f aca="false">N56/H56</f>
        <v>855.787473903967</v>
      </c>
      <c r="P56" s="15"/>
      <c r="Q56" s="11" t="n">
        <v>2020</v>
      </c>
    </row>
    <row r="57" customFormat="false" ht="12.75" hidden="false" customHeight="false" outlineLevel="0" collapsed="false">
      <c r="A57" s="11" t="n">
        <v>16</v>
      </c>
      <c r="B57" s="22" t="s">
        <v>102</v>
      </c>
      <c r="C57" s="11" t="s">
        <v>89</v>
      </c>
      <c r="D57" s="11"/>
      <c r="E57" s="11" t="s">
        <v>48</v>
      </c>
      <c r="F57" s="11" t="s">
        <v>29</v>
      </c>
      <c r="G57" s="11" t="s">
        <v>28</v>
      </c>
      <c r="H57" s="14" t="n">
        <v>474</v>
      </c>
      <c r="I57" s="14" t="n">
        <v>426.2</v>
      </c>
      <c r="J57" s="14" t="n">
        <v>0</v>
      </c>
      <c r="K57" s="14" t="n">
        <v>426.2</v>
      </c>
      <c r="L57" s="14" t="n">
        <v>426.2</v>
      </c>
      <c r="M57" s="11" t="n">
        <v>14</v>
      </c>
      <c r="N57" s="15" t="n">
        <v>955176.66</v>
      </c>
      <c r="O57" s="15" t="n">
        <f aca="false">N57/H57</f>
        <v>2015.14063291139</v>
      </c>
      <c r="P57" s="15"/>
      <c r="Q57" s="11" t="n">
        <v>2020</v>
      </c>
    </row>
    <row r="58" customFormat="false" ht="12.75" hidden="false" customHeight="false" outlineLevel="0" collapsed="false">
      <c r="A58" s="11" t="n">
        <v>17</v>
      </c>
      <c r="B58" s="22" t="s">
        <v>103</v>
      </c>
      <c r="C58" s="11" t="s">
        <v>89</v>
      </c>
      <c r="D58" s="11"/>
      <c r="E58" s="11" t="s">
        <v>48</v>
      </c>
      <c r="F58" s="11" t="s">
        <v>29</v>
      </c>
      <c r="G58" s="11" t="s">
        <v>28</v>
      </c>
      <c r="H58" s="14" t="n">
        <v>461.6</v>
      </c>
      <c r="I58" s="14" t="n">
        <v>415</v>
      </c>
      <c r="J58" s="14" t="n">
        <v>0</v>
      </c>
      <c r="K58" s="14" t="n">
        <v>415</v>
      </c>
      <c r="L58" s="14" t="n">
        <v>367.8</v>
      </c>
      <c r="M58" s="11" t="n">
        <v>13</v>
      </c>
      <c r="N58" s="15" t="n">
        <v>1411579.68</v>
      </c>
      <c r="O58" s="15" t="n">
        <f aca="false">N58/H58</f>
        <v>3058.01490467938</v>
      </c>
      <c r="P58" s="15"/>
      <c r="Q58" s="11" t="n">
        <v>2020</v>
      </c>
    </row>
    <row r="59" customFormat="false" ht="12.75" hidden="false" customHeight="false" outlineLevel="0" collapsed="false">
      <c r="A59" s="11" t="n">
        <v>18</v>
      </c>
      <c r="B59" s="22" t="s">
        <v>104</v>
      </c>
      <c r="C59" s="11" t="s">
        <v>89</v>
      </c>
      <c r="D59" s="11"/>
      <c r="E59" s="23" t="s">
        <v>86</v>
      </c>
      <c r="F59" s="11" t="s">
        <v>29</v>
      </c>
      <c r="G59" s="11" t="s">
        <v>28</v>
      </c>
      <c r="H59" s="14" t="n">
        <v>489.5</v>
      </c>
      <c r="I59" s="14" t="n">
        <v>447.5</v>
      </c>
      <c r="J59" s="14" t="n">
        <v>0</v>
      </c>
      <c r="K59" s="14" t="n">
        <v>447.5</v>
      </c>
      <c r="L59" s="14" t="n">
        <v>447.5</v>
      </c>
      <c r="M59" s="11" t="n">
        <v>37</v>
      </c>
      <c r="N59" s="15" t="n">
        <v>312570.6</v>
      </c>
      <c r="O59" s="15" t="n">
        <f aca="false">N59/H59</f>
        <v>638.550766087845</v>
      </c>
      <c r="P59" s="15"/>
      <c r="Q59" s="11" t="n">
        <v>2020</v>
      </c>
    </row>
    <row r="60" customFormat="false" ht="12.75" hidden="false" customHeight="false" outlineLevel="0" collapsed="false">
      <c r="A60" s="24" t="n">
        <v>19</v>
      </c>
      <c r="B60" s="22" t="s">
        <v>105</v>
      </c>
      <c r="C60" s="11" t="n">
        <v>1900</v>
      </c>
      <c r="D60" s="11"/>
      <c r="E60" s="11" t="s">
        <v>48</v>
      </c>
      <c r="F60" s="11" t="n">
        <v>1</v>
      </c>
      <c r="G60" s="11" t="n">
        <v>3</v>
      </c>
      <c r="H60" s="14" t="n">
        <v>404.91</v>
      </c>
      <c r="I60" s="14" t="n">
        <v>368.1</v>
      </c>
      <c r="J60" s="14" t="n">
        <v>0</v>
      </c>
      <c r="K60" s="14" t="n">
        <v>368.1</v>
      </c>
      <c r="L60" s="14" t="n">
        <v>368.1</v>
      </c>
      <c r="M60" s="11" t="n">
        <v>14</v>
      </c>
      <c r="N60" s="15" t="n">
        <v>188795.88</v>
      </c>
      <c r="O60" s="15" t="n">
        <f aca="false">N60/H60</f>
        <v>466.266281395866</v>
      </c>
      <c r="P60" s="15"/>
      <c r="Q60" s="11" t="n">
        <v>2020</v>
      </c>
    </row>
    <row r="61" customFormat="false" ht="12.75" hidden="false" customHeight="true" outlineLevel="0" collapsed="false">
      <c r="A61" s="20" t="s">
        <v>106</v>
      </c>
      <c r="B61" s="20"/>
      <c r="C61" s="9"/>
      <c r="D61" s="9"/>
      <c r="E61" s="9"/>
      <c r="F61" s="9"/>
      <c r="G61" s="9"/>
      <c r="H61" s="21" t="n">
        <f aca="false">SUM(H42:H60)</f>
        <v>7442.71</v>
      </c>
      <c r="I61" s="19"/>
      <c r="J61" s="19"/>
      <c r="K61" s="19"/>
      <c r="L61" s="19"/>
      <c r="M61" s="9"/>
      <c r="N61" s="21" t="n">
        <f aca="false">SUM(N42:N60)</f>
        <v>10920324.54</v>
      </c>
      <c r="O61" s="19"/>
      <c r="P61" s="9"/>
      <c r="Q61" s="9"/>
    </row>
    <row r="62" customFormat="false" ht="12.75" hidden="false" customHeight="true" outlineLevel="0" collapsed="false">
      <c r="A62" s="20" t="s">
        <v>107</v>
      </c>
      <c r="B62" s="20"/>
      <c r="C62" s="9"/>
      <c r="D62" s="9"/>
      <c r="E62" s="9"/>
      <c r="F62" s="9"/>
      <c r="G62" s="9"/>
      <c r="H62" s="21" t="n">
        <f aca="false">H61+H40+H24</f>
        <v>21779.79</v>
      </c>
      <c r="I62" s="19"/>
      <c r="J62" s="19"/>
      <c r="K62" s="19"/>
      <c r="L62" s="19"/>
      <c r="M62" s="9"/>
      <c r="N62" s="21" t="n">
        <f aca="false">N61+N40+N24</f>
        <v>55478539.462</v>
      </c>
      <c r="O62" s="19"/>
      <c r="P62" s="9"/>
      <c r="Q62" s="9"/>
    </row>
  </sheetData>
  <mergeCells count="30">
    <mergeCell ref="N1:Q1"/>
    <mergeCell ref="C3:M3"/>
    <mergeCell ref="A5:Q5"/>
    <mergeCell ref="A6:Q6"/>
    <mergeCell ref="A7:Q7"/>
    <mergeCell ref="A9:A12"/>
    <mergeCell ref="B9:B12"/>
    <mergeCell ref="C9:D9"/>
    <mergeCell ref="E9:E12"/>
    <mergeCell ref="F9:F12"/>
    <mergeCell ref="G9:G12"/>
    <mergeCell ref="H9:H11"/>
    <mergeCell ref="I9:L9"/>
    <mergeCell ref="M9:M11"/>
    <mergeCell ref="N9:N11"/>
    <mergeCell ref="O9:O11"/>
    <mergeCell ref="P9:P11"/>
    <mergeCell ref="Q9:Q12"/>
    <mergeCell ref="C10:C12"/>
    <mergeCell ref="D10:D12"/>
    <mergeCell ref="I10:I11"/>
    <mergeCell ref="J10:K10"/>
    <mergeCell ref="L10:L11"/>
    <mergeCell ref="A14:Q14"/>
    <mergeCell ref="A24:B24"/>
    <mergeCell ref="A25:Q25"/>
    <mergeCell ref="A40:B40"/>
    <mergeCell ref="A41:Q41"/>
    <mergeCell ref="A61:B61"/>
    <mergeCell ref="A62:B62"/>
  </mergeCells>
  <printOptions headings="false" gridLines="false" gridLinesSet="true" horizontalCentered="false" verticalCentered="false"/>
  <pageMargins left="0.747916666666667" right="0.236111111111111" top="0.236111111111111" bottom="0.315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57"/>
  <sheetViews>
    <sheetView showFormulas="false" showGridLines="true" showRowColHeaders="true" showZeros="true" rightToLeft="false" tabSelected="false" showOutlineSymbols="true" defaultGridColor="true" view="normal" topLeftCell="A7" colorId="64" zoomScale="90" zoomScaleNormal="90" zoomScalePageLayoutView="100" workbookViewId="0">
      <pane xSplit="0" ySplit="5" topLeftCell="A30" activePane="bottomLeft" state="frozen"/>
      <selection pane="topLeft" activeCell="A7" activeCellId="0" sqref="A7"/>
      <selection pane="bottomLeft" activeCell="C56" activeCellId="0" sqref="C56"/>
    </sheetView>
  </sheetViews>
  <sheetFormatPr defaultColWidth="9.3125" defaultRowHeight="12.75" zeroHeight="false" outlineLevelRow="0" outlineLevelCol="0"/>
  <cols>
    <col collapsed="false" customWidth="true" hidden="false" outlineLevel="0" max="1" min="1" style="1" width="11.16"/>
    <col collapsed="false" customWidth="true" hidden="false" outlineLevel="0" max="2" min="2" style="1" width="44.5"/>
    <col collapsed="false" customWidth="true" hidden="false" outlineLevel="0" max="3" min="3" style="1" width="20.16"/>
    <col collapsed="false" customWidth="true" hidden="false" outlineLevel="0" max="4" min="4" style="1" width="16.66"/>
    <col collapsed="false" customWidth="true" hidden="false" outlineLevel="0" max="5" min="5" style="1" width="11.16"/>
    <col collapsed="false" customWidth="true" hidden="false" outlineLevel="0" max="6" min="6" style="1" width="16.66"/>
    <col collapsed="false" customWidth="true" hidden="false" outlineLevel="0" max="7" min="7" style="1" width="11.16"/>
    <col collapsed="false" customWidth="true" hidden="false" outlineLevel="0" max="8" min="8" style="1" width="16.66"/>
    <col collapsed="false" customWidth="true" hidden="false" outlineLevel="0" max="9" min="9" style="1" width="11.16"/>
    <col collapsed="false" customWidth="true" hidden="false" outlineLevel="0" max="10" min="10" style="1" width="16.66"/>
    <col collapsed="false" customWidth="true" hidden="false" outlineLevel="0" max="11" min="11" style="1" width="11.16"/>
    <col collapsed="false" customWidth="true" hidden="false" outlineLevel="0" max="12" min="12" style="1" width="16.66"/>
    <col collapsed="false" customWidth="true" hidden="false" outlineLevel="0" max="13" min="13" style="1" width="11.16"/>
    <col collapsed="false" customWidth="true" hidden="false" outlineLevel="0" max="15" min="14" style="1" width="16.66"/>
    <col collapsed="false" customWidth="true" hidden="false" outlineLevel="0" max="16" min="16" style="1" width="17.83"/>
    <col collapsed="false" customWidth="true" hidden="false" outlineLevel="0" max="21" min="17" style="1" width="16.66"/>
    <col collapsed="false" customWidth="false" hidden="false" outlineLevel="0" max="1025" min="22" style="1" width="9.33"/>
  </cols>
  <sheetData>
    <row r="1" customFormat="false" ht="14.25" hidden="false" customHeight="false" outlineLevel="0" collapsed="false">
      <c r="S1" s="3"/>
    </row>
    <row r="2" customFormat="false" ht="14.25" hidden="false" customHeight="false" outlineLevel="0" collapsed="false">
      <c r="S2" s="3"/>
    </row>
    <row r="3" customFormat="false" ht="15.75" hidden="false" customHeight="true" outlineLevel="0" collapsed="false"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customFormat="false" ht="15.75" hidden="false" customHeight="true" outlineLevel="0" collapsed="false">
      <c r="A4" s="5" t="s">
        <v>108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customFormat="false" ht="49.5" hidden="false" customHeight="true" outlineLevel="0" collapsed="false">
      <c r="A5" s="6" t="s">
        <v>109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customFormat="false" ht="19.5" hidden="false" customHeight="true" outlineLevel="0" collapsed="false">
      <c r="A6" s="7" t="s">
        <v>110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customFormat="false" ht="18" hidden="false" customHeight="true" outlineLevel="0" collapsed="false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customFormat="false" ht="12.75" hidden="false" customHeight="true" outlineLevel="0" collapsed="false">
      <c r="A8" s="9" t="s">
        <v>4</v>
      </c>
      <c r="B8" s="9" t="s">
        <v>111</v>
      </c>
      <c r="C8" s="9" t="s">
        <v>112</v>
      </c>
      <c r="D8" s="9" t="s">
        <v>113</v>
      </c>
      <c r="E8" s="9"/>
      <c r="F8" s="9"/>
      <c r="G8" s="9"/>
      <c r="H8" s="9"/>
      <c r="I8" s="9"/>
      <c r="J8" s="9"/>
      <c r="K8" s="9"/>
      <c r="L8" s="9"/>
      <c r="M8" s="9"/>
      <c r="N8" s="9"/>
      <c r="O8" s="9" t="s">
        <v>114</v>
      </c>
      <c r="P8" s="9"/>
      <c r="Q8" s="9"/>
      <c r="R8" s="9"/>
      <c r="S8" s="9"/>
      <c r="T8" s="9"/>
      <c r="U8" s="9"/>
    </row>
    <row r="9" customFormat="false" ht="102" hidden="false" customHeight="true" outlineLevel="0" collapsed="false">
      <c r="A9" s="9"/>
      <c r="B9" s="9"/>
      <c r="C9" s="9"/>
      <c r="D9" s="9" t="s">
        <v>115</v>
      </c>
      <c r="E9" s="9" t="s">
        <v>116</v>
      </c>
      <c r="F9" s="9"/>
      <c r="G9" s="9" t="s">
        <v>117</v>
      </c>
      <c r="H9" s="9"/>
      <c r="I9" s="9" t="s">
        <v>118</v>
      </c>
      <c r="J9" s="9"/>
      <c r="K9" s="9" t="s">
        <v>119</v>
      </c>
      <c r="L9" s="9"/>
      <c r="M9" s="9" t="s">
        <v>120</v>
      </c>
      <c r="N9" s="9"/>
      <c r="O9" s="9" t="s">
        <v>121</v>
      </c>
      <c r="P9" s="9" t="s">
        <v>122</v>
      </c>
      <c r="Q9" s="9" t="s">
        <v>123</v>
      </c>
      <c r="R9" s="9" t="s">
        <v>124</v>
      </c>
      <c r="S9" s="9" t="s">
        <v>125</v>
      </c>
      <c r="T9" s="9" t="s">
        <v>126</v>
      </c>
      <c r="U9" s="9" t="s">
        <v>127</v>
      </c>
    </row>
    <row r="10" customFormat="false" ht="12.75" hidden="false" customHeight="false" outlineLevel="0" collapsed="false">
      <c r="A10" s="9"/>
      <c r="B10" s="9"/>
      <c r="C10" s="9" t="s">
        <v>26</v>
      </c>
      <c r="D10" s="9" t="s">
        <v>26</v>
      </c>
      <c r="E10" s="9" t="s">
        <v>128</v>
      </c>
      <c r="F10" s="9" t="s">
        <v>26</v>
      </c>
      <c r="G10" s="9" t="s">
        <v>24</v>
      </c>
      <c r="H10" s="9" t="s">
        <v>26</v>
      </c>
      <c r="I10" s="9" t="s">
        <v>24</v>
      </c>
      <c r="J10" s="9" t="s">
        <v>26</v>
      </c>
      <c r="K10" s="9" t="s">
        <v>24</v>
      </c>
      <c r="L10" s="9" t="s">
        <v>26</v>
      </c>
      <c r="M10" s="9" t="s">
        <v>129</v>
      </c>
      <c r="N10" s="9" t="s">
        <v>26</v>
      </c>
      <c r="O10" s="9" t="s">
        <v>26</v>
      </c>
      <c r="P10" s="9" t="s">
        <v>26</v>
      </c>
      <c r="Q10" s="9" t="s">
        <v>26</v>
      </c>
      <c r="R10" s="9" t="s">
        <v>26</v>
      </c>
      <c r="S10" s="9" t="s">
        <v>26</v>
      </c>
      <c r="T10" s="9" t="s">
        <v>26</v>
      </c>
      <c r="U10" s="9" t="s">
        <v>26</v>
      </c>
    </row>
    <row r="11" customFormat="false" ht="12.75" hidden="false" customHeight="false" outlineLevel="0" collapsed="false">
      <c r="A11" s="11" t="s">
        <v>28</v>
      </c>
      <c r="B11" s="11" t="s">
        <v>29</v>
      </c>
      <c r="C11" s="11" t="s">
        <v>30</v>
      </c>
      <c r="D11" s="11" t="s">
        <v>31</v>
      </c>
      <c r="E11" s="11" t="s">
        <v>32</v>
      </c>
      <c r="F11" s="11" t="s">
        <v>33</v>
      </c>
      <c r="G11" s="11" t="s">
        <v>34</v>
      </c>
      <c r="H11" s="11" t="s">
        <v>35</v>
      </c>
      <c r="I11" s="11" t="s">
        <v>36</v>
      </c>
      <c r="J11" s="11" t="s">
        <v>37</v>
      </c>
      <c r="K11" s="11" t="s">
        <v>38</v>
      </c>
      <c r="L11" s="11" t="s">
        <v>39</v>
      </c>
      <c r="M11" s="11" t="s">
        <v>40</v>
      </c>
      <c r="N11" s="11" t="s">
        <v>41</v>
      </c>
      <c r="O11" s="11" t="s">
        <v>42</v>
      </c>
      <c r="P11" s="11" t="s">
        <v>43</v>
      </c>
      <c r="Q11" s="11" t="s">
        <v>44</v>
      </c>
      <c r="R11" s="11" t="s">
        <v>130</v>
      </c>
      <c r="S11" s="11" t="s">
        <v>131</v>
      </c>
      <c r="T11" s="11" t="s">
        <v>132</v>
      </c>
      <c r="U11" s="11" t="s">
        <v>133</v>
      </c>
    </row>
    <row r="12" customFormat="false" ht="12.75" hidden="false" customHeight="true" outlineLevel="0" collapsed="false">
      <c r="A12" s="20" t="s">
        <v>107</v>
      </c>
      <c r="B12" s="20"/>
      <c r="C12" s="21" t="n">
        <f aca="false">C13+C23+C38</f>
        <v>55478539.46</v>
      </c>
      <c r="D12" s="21" t="n">
        <f aca="false">D13+D23+D38</f>
        <v>15885655.2</v>
      </c>
      <c r="E12" s="21" t="n">
        <f aca="false">E13+E23+E38</f>
        <v>0</v>
      </c>
      <c r="F12" s="21" t="n">
        <f aca="false">F13+F23+F38</f>
        <v>0</v>
      </c>
      <c r="G12" s="21" t="n">
        <f aca="false">G13+G23+G38</f>
        <v>9745.68</v>
      </c>
      <c r="H12" s="21" t="n">
        <f aca="false">H13+H23+H38</f>
        <v>25200311.56</v>
      </c>
      <c r="I12" s="21" t="n">
        <f aca="false">I13+I23+I38</f>
        <v>310.6</v>
      </c>
      <c r="J12" s="21" t="n">
        <f aca="false">J13+J23+J38</f>
        <v>4374999.02</v>
      </c>
      <c r="K12" s="21" t="n">
        <f aca="false">K13+K23+K38</f>
        <v>4440.42</v>
      </c>
      <c r="L12" s="21" t="n">
        <f aca="false">L13+L23+L38</f>
        <v>7298265.66</v>
      </c>
      <c r="M12" s="21" t="n">
        <f aca="false">M13+M23+M38</f>
        <v>0</v>
      </c>
      <c r="N12" s="21" t="n">
        <f aca="false">N13+N23+N38</f>
        <v>0</v>
      </c>
      <c r="O12" s="21" t="n">
        <f aca="false">O13+O23+O38</f>
        <v>0</v>
      </c>
      <c r="P12" s="21" t="n">
        <f aca="false">P13+P23+P38</f>
        <v>0</v>
      </c>
      <c r="Q12" s="21" t="n">
        <f aca="false">Q13+Q23+Q38</f>
        <v>0</v>
      </c>
      <c r="R12" s="21" t="n">
        <f aca="false">R13+R23+R38</f>
        <v>0</v>
      </c>
      <c r="S12" s="21" t="n">
        <f aca="false">S13+S23+S38</f>
        <v>1591758.88</v>
      </c>
      <c r="T12" s="21" t="n">
        <f aca="false">T13+T23+T38</f>
        <v>0</v>
      </c>
      <c r="U12" s="21" t="n">
        <f aca="false">U13+U23+U38</f>
        <v>1127549.14</v>
      </c>
    </row>
    <row r="13" customFormat="false" ht="12.75" hidden="false" customHeight="true" outlineLevel="0" collapsed="false">
      <c r="A13" s="27" t="s">
        <v>61</v>
      </c>
      <c r="B13" s="27"/>
      <c r="C13" s="21" t="n">
        <f aca="false">C14+C15+C16+C17+C18+C19+C20+C21+C22</f>
        <v>20353206.74</v>
      </c>
      <c r="D13" s="21" t="n">
        <f aca="false">D14+D15+D16+D17+D18+D19+D20+D21+D22</f>
        <v>7985126.14</v>
      </c>
      <c r="E13" s="21" t="n">
        <f aca="false">E14+E15+E16+E17+E18+E19+E20+E21+E22</f>
        <v>0</v>
      </c>
      <c r="F13" s="21" t="n">
        <f aca="false">F14+F15+F16+F17+F18+F19+F20+F21+F22</f>
        <v>0</v>
      </c>
      <c r="G13" s="21" t="n">
        <f aca="false">G14+G15+G16+G17+G18+G19+G20+G21+G22</f>
        <v>4226.74</v>
      </c>
      <c r="H13" s="21" t="n">
        <f aca="false">H14+H15+H16+H17+H18+H19+H20+H21+H22</f>
        <v>8592764.72</v>
      </c>
      <c r="I13" s="21" t="n">
        <f aca="false">I14+I15+I16+I17+I18+I19+I20+I21+I22</f>
        <v>92.6</v>
      </c>
      <c r="J13" s="21" t="n">
        <f aca="false">J14+J15+J16+J17+J18+J19+J20+J21+J22</f>
        <v>1369353.42</v>
      </c>
      <c r="K13" s="21" t="n">
        <f aca="false">K14+K15+K16+K17+K18+K19+K20+K21+K22</f>
        <v>1394.18</v>
      </c>
      <c r="L13" s="21" t="n">
        <f aca="false">L14+L15+L16+L17+L18+L19+L20+L21+L22</f>
        <v>1633405.34</v>
      </c>
      <c r="M13" s="21" t="n">
        <f aca="false">M14+M15+M16+M17+M18+M19+M20+M21+M22</f>
        <v>0</v>
      </c>
      <c r="N13" s="21" t="n">
        <f aca="false">N14+N15+N16+N17+N18+N19+N20+N21+N22</f>
        <v>0</v>
      </c>
      <c r="O13" s="21" t="n">
        <f aca="false">O14+O15+O16+O17+O18+O19+O20+O21+O22</f>
        <v>0</v>
      </c>
      <c r="P13" s="21" t="n">
        <f aca="false">P14+P15+P16+P17+P18+P19+P20+P21+P22</f>
        <v>0</v>
      </c>
      <c r="Q13" s="21" t="n">
        <f aca="false">Q14+Q15+Q16+Q17+Q18+Q19+Q20+Q21+Q22</f>
        <v>0</v>
      </c>
      <c r="R13" s="21" t="n">
        <f aca="false">R14+R15+R16+R17+R18+R19+R20+R21+R22</f>
        <v>0</v>
      </c>
      <c r="S13" s="21" t="n">
        <f aca="false">S14+S15+S16+S17+S18+S19+S20+S21+S22</f>
        <v>355158.13</v>
      </c>
      <c r="T13" s="21" t="n">
        <f aca="false">T14+T15+T16+T17+T18+T19+T20+T21+T22</f>
        <v>0</v>
      </c>
      <c r="U13" s="21" t="n">
        <f aca="false">U14+U15+U16+U17+U18+U19+U20+U21+U22</f>
        <v>417398.99</v>
      </c>
    </row>
    <row r="14" s="28" customFormat="true" ht="12.75" hidden="false" customHeight="false" outlineLevel="0" collapsed="false">
      <c r="A14" s="9" t="n">
        <v>1</v>
      </c>
      <c r="B14" s="20" t="s">
        <v>46</v>
      </c>
      <c r="C14" s="19" t="n">
        <f aca="false">D14+H14+J14+L14+S14+U14</f>
        <v>3886993.47</v>
      </c>
      <c r="D14" s="19" t="n">
        <v>1567202.84</v>
      </c>
      <c r="E14" s="9" t="n">
        <v>0</v>
      </c>
      <c r="F14" s="19" t="n">
        <v>0</v>
      </c>
      <c r="G14" s="19" t="n">
        <v>585.12</v>
      </c>
      <c r="H14" s="19" t="n">
        <v>987203.34</v>
      </c>
      <c r="I14" s="19" t="n">
        <v>0</v>
      </c>
      <c r="J14" s="19" t="n">
        <v>212536.88</v>
      </c>
      <c r="K14" s="19" t="n">
        <v>683.12</v>
      </c>
      <c r="L14" s="19" t="n">
        <v>1100306.34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19744.07</v>
      </c>
    </row>
    <row r="15" s="28" customFormat="true" ht="12.75" hidden="false" customHeight="false" outlineLevel="0" collapsed="false">
      <c r="A15" s="9" t="n">
        <v>2</v>
      </c>
      <c r="B15" s="20" t="s">
        <v>49</v>
      </c>
      <c r="C15" s="19" t="n">
        <f aca="false">D15+H15+J15+L15+S15+U15</f>
        <v>1859785.23</v>
      </c>
      <c r="D15" s="19" t="n">
        <v>603324.62</v>
      </c>
      <c r="E15" s="9" t="n">
        <v>0</v>
      </c>
      <c r="F15" s="19" t="n">
        <v>0</v>
      </c>
      <c r="G15" s="19" t="n">
        <v>545</v>
      </c>
      <c r="H15" s="19" t="n">
        <v>1105931.4</v>
      </c>
      <c r="I15" s="19" t="n">
        <v>0</v>
      </c>
      <c r="J15" s="19" t="n">
        <v>59376.42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52510.29</v>
      </c>
      <c r="T15" s="19" t="n">
        <v>0</v>
      </c>
      <c r="U15" s="19" t="n">
        <v>38642.5</v>
      </c>
    </row>
    <row r="16" s="28" customFormat="true" ht="12.75" hidden="false" customHeight="false" outlineLevel="0" collapsed="false">
      <c r="A16" s="9" t="n">
        <v>3</v>
      </c>
      <c r="B16" s="20" t="s">
        <v>51</v>
      </c>
      <c r="C16" s="19" t="n">
        <f aca="false">D16+H16+J16+L16+S16+U16</f>
        <v>1067784.74</v>
      </c>
      <c r="D16" s="19" t="n">
        <v>444742</v>
      </c>
      <c r="E16" s="9" t="n">
        <v>0</v>
      </c>
      <c r="F16" s="19" t="n">
        <v>0</v>
      </c>
      <c r="G16" s="19" t="n">
        <v>214.76</v>
      </c>
      <c r="H16" s="19" t="n">
        <v>502986.8</v>
      </c>
      <c r="I16" s="19" t="n">
        <v>0</v>
      </c>
      <c r="J16" s="19" t="n">
        <v>76768.44</v>
      </c>
      <c r="K16" s="19" t="n">
        <v>0</v>
      </c>
      <c r="L16" s="19" t="n">
        <v>0</v>
      </c>
      <c r="M16" s="19" t="n">
        <v>0</v>
      </c>
      <c r="N16" s="19" t="n">
        <v>0</v>
      </c>
      <c r="O16" s="19" t="n">
        <v>0</v>
      </c>
      <c r="P16" s="19" t="n">
        <v>0</v>
      </c>
      <c r="Q16" s="19" t="n">
        <v>0</v>
      </c>
      <c r="R16" s="19" t="n">
        <v>0</v>
      </c>
      <c r="S16" s="19" t="n">
        <v>20472.46</v>
      </c>
      <c r="T16" s="19" t="n">
        <v>0</v>
      </c>
      <c r="U16" s="19" t="n">
        <v>22815.04</v>
      </c>
    </row>
    <row r="17" s="28" customFormat="true" ht="12.75" hidden="false" customHeight="false" outlineLevel="0" collapsed="false">
      <c r="A17" s="9" t="n">
        <v>4</v>
      </c>
      <c r="B17" s="20" t="s">
        <v>53</v>
      </c>
      <c r="C17" s="19" t="n">
        <f aca="false">D17+H17+J17+L17+S17+U17</f>
        <v>4018690.51</v>
      </c>
      <c r="D17" s="19" t="n">
        <v>1885649.44</v>
      </c>
      <c r="E17" s="9" t="n">
        <v>0</v>
      </c>
      <c r="F17" s="19" t="n">
        <v>0</v>
      </c>
      <c r="G17" s="19" t="n">
        <v>777.31</v>
      </c>
      <c r="H17" s="19" t="n">
        <v>1789073.52</v>
      </c>
      <c r="I17" s="19" t="n">
        <v>0</v>
      </c>
      <c r="J17" s="19" t="n">
        <v>248469.06</v>
      </c>
      <c r="K17" s="19" t="n">
        <v>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59717.02</v>
      </c>
      <c r="T17" s="19" t="n">
        <v>0</v>
      </c>
      <c r="U17" s="19" t="n">
        <v>35781.47</v>
      </c>
    </row>
    <row r="18" s="28" customFormat="true" ht="12.75" hidden="false" customHeight="false" outlineLevel="0" collapsed="false">
      <c r="A18" s="9" t="n">
        <v>5</v>
      </c>
      <c r="B18" s="20" t="s">
        <v>55</v>
      </c>
      <c r="C18" s="19" t="n">
        <f aca="false">D18+H18+J18+L18+S18+U18</f>
        <v>3998032.37</v>
      </c>
      <c r="D18" s="19" t="n">
        <v>1744181.6</v>
      </c>
      <c r="E18" s="9" t="n">
        <v>0</v>
      </c>
      <c r="F18" s="19" t="n">
        <v>0</v>
      </c>
      <c r="G18" s="19" t="n">
        <v>768.5</v>
      </c>
      <c r="H18" s="19" t="n">
        <v>1795172.94</v>
      </c>
      <c r="I18" s="19" t="n">
        <v>0</v>
      </c>
      <c r="J18" s="19" t="n">
        <v>317923.86</v>
      </c>
      <c r="K18" s="19" t="n">
        <v>0</v>
      </c>
      <c r="L18" s="19" t="n">
        <v>0</v>
      </c>
      <c r="M18" s="19" t="n">
        <v>0</v>
      </c>
      <c r="N18" s="19" t="n">
        <v>0</v>
      </c>
      <c r="O18" s="19" t="n">
        <v>0</v>
      </c>
      <c r="P18" s="19" t="n">
        <v>0</v>
      </c>
      <c r="Q18" s="19" t="n">
        <v>0</v>
      </c>
      <c r="R18" s="19" t="n">
        <v>0</v>
      </c>
      <c r="S18" s="19" t="n">
        <v>59238.2</v>
      </c>
      <c r="T18" s="19" t="n">
        <v>0</v>
      </c>
      <c r="U18" s="19" t="n">
        <v>81515.77</v>
      </c>
    </row>
    <row r="19" s="28" customFormat="true" ht="12.75" hidden="false" customHeight="false" outlineLevel="0" collapsed="false">
      <c r="A19" s="9" t="n">
        <v>6</v>
      </c>
      <c r="B19" s="29" t="s">
        <v>56</v>
      </c>
      <c r="C19" s="19" t="n">
        <f aca="false">D19+H19+J19+L19+S19+U19</f>
        <v>2637273.12</v>
      </c>
      <c r="D19" s="19" t="n">
        <v>1108965.18</v>
      </c>
      <c r="E19" s="9" t="n">
        <v>0</v>
      </c>
      <c r="F19" s="19" t="n">
        <v>0</v>
      </c>
      <c r="G19" s="19" t="n">
        <v>703.21</v>
      </c>
      <c r="H19" s="19" t="n">
        <v>1108364.56</v>
      </c>
      <c r="I19" s="19" t="n">
        <v>0</v>
      </c>
      <c r="J19" s="19" t="n">
        <v>247664.3</v>
      </c>
      <c r="K19" s="19" t="n">
        <v>0</v>
      </c>
      <c r="L19" s="19" t="n">
        <v>0</v>
      </c>
      <c r="M19" s="19" t="n">
        <v>0</v>
      </c>
      <c r="N19" s="19" t="n">
        <v>0</v>
      </c>
      <c r="O19" s="19" t="n">
        <v>0</v>
      </c>
      <c r="P19" s="19" t="n">
        <v>0</v>
      </c>
      <c r="Q19" s="19" t="n">
        <v>0</v>
      </c>
      <c r="R19" s="19" t="n">
        <v>0</v>
      </c>
      <c r="S19" s="19" t="n">
        <v>58183.32</v>
      </c>
      <c r="T19" s="19" t="n">
        <v>0</v>
      </c>
      <c r="U19" s="19" t="n">
        <v>114095.76</v>
      </c>
    </row>
    <row r="20" s="28" customFormat="true" ht="12.75" hidden="false" customHeight="false" outlineLevel="0" collapsed="false">
      <c r="A20" s="9" t="n">
        <v>7</v>
      </c>
      <c r="B20" s="20" t="s">
        <v>58</v>
      </c>
      <c r="C20" s="19" t="n">
        <f aca="false">D20+H20+J20+L20+S20+U20</f>
        <v>2233817.91</v>
      </c>
      <c r="D20" s="19" t="n">
        <v>631060.46</v>
      </c>
      <c r="E20" s="9" t="n">
        <v>0</v>
      </c>
      <c r="F20" s="19" t="n">
        <v>0</v>
      </c>
      <c r="G20" s="19" t="n">
        <v>632.84</v>
      </c>
      <c r="H20" s="19" t="n">
        <v>1304032.16</v>
      </c>
      <c r="I20" s="19" t="n">
        <v>92.6</v>
      </c>
      <c r="J20" s="19" t="n">
        <v>206614.46</v>
      </c>
      <c r="K20" s="19" t="n">
        <v>0</v>
      </c>
      <c r="L20" s="19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45873.45</v>
      </c>
      <c r="T20" s="19" t="n">
        <v>0</v>
      </c>
      <c r="U20" s="19" t="n">
        <v>46237.38</v>
      </c>
    </row>
    <row r="21" s="28" customFormat="true" ht="12.75" hidden="false" customHeight="false" outlineLevel="0" collapsed="false">
      <c r="A21" s="9" t="n">
        <v>8</v>
      </c>
      <c r="B21" s="20" t="s">
        <v>59</v>
      </c>
      <c r="C21" s="19" t="n">
        <f aca="false">D21+H21+J21+L21+S21+U21</f>
        <v>59163.39</v>
      </c>
      <c r="D21" s="19" t="n">
        <v>0</v>
      </c>
      <c r="E21" s="9" t="n">
        <v>0</v>
      </c>
      <c r="F21" s="19" t="n">
        <v>0</v>
      </c>
      <c r="G21" s="19" t="n">
        <v>0</v>
      </c>
      <c r="H21" s="19" t="n">
        <v>0</v>
      </c>
      <c r="I21" s="19" t="n">
        <v>0</v>
      </c>
      <c r="J21" s="19" t="n">
        <v>0</v>
      </c>
      <c r="K21" s="19" t="n">
        <v>0</v>
      </c>
      <c r="L21" s="19" t="n">
        <v>0</v>
      </c>
      <c r="M21" s="19" t="n">
        <v>0</v>
      </c>
      <c r="N21" s="19" t="n">
        <v>0</v>
      </c>
      <c r="O21" s="19" t="n">
        <v>0</v>
      </c>
      <c r="P21" s="19" t="n">
        <v>0</v>
      </c>
      <c r="Q21" s="19" t="n">
        <v>0</v>
      </c>
      <c r="R21" s="19" t="n">
        <v>0</v>
      </c>
      <c r="S21" s="19" t="n">
        <v>59163.39</v>
      </c>
      <c r="T21" s="19" t="n">
        <v>0</v>
      </c>
      <c r="U21" s="19" t="n">
        <v>0</v>
      </c>
    </row>
    <row r="22" s="28" customFormat="true" ht="12.75" hidden="false" customHeight="false" outlineLevel="0" collapsed="false">
      <c r="A22" s="9" t="n">
        <v>9</v>
      </c>
      <c r="B22" s="20" t="s">
        <v>60</v>
      </c>
      <c r="C22" s="19" t="n">
        <f aca="false">D22+H22+J22+L22+S22+U22</f>
        <v>591666</v>
      </c>
      <c r="D22" s="19" t="n">
        <v>0</v>
      </c>
      <c r="E22" s="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0</v>
      </c>
      <c r="K22" s="19" t="n">
        <v>711.06</v>
      </c>
      <c r="L22" s="19" t="n">
        <v>533099</v>
      </c>
      <c r="M22" s="19" t="n">
        <v>0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58567</v>
      </c>
    </row>
    <row r="23" s="28" customFormat="true" ht="12.75" hidden="false" customHeight="true" outlineLevel="0" collapsed="false">
      <c r="A23" s="27" t="s">
        <v>82</v>
      </c>
      <c r="B23" s="27"/>
      <c r="C23" s="21" t="n">
        <f aca="false">C24+C25+C26+C27+C28+C29+C30+C31+C32+C33+C34+C35+C36+C37</f>
        <v>24205008.18</v>
      </c>
      <c r="D23" s="21" t="n">
        <f aca="false">D24+D25+D26+D27+D28+D29+D30+D31+D32+D33+D34+D35+D36+D37</f>
        <v>4350647.06</v>
      </c>
      <c r="E23" s="21" t="n">
        <f aca="false">E24+E25+E26+E27+E28+E29+E30+E31+E32+E33+E34+E35+E36+E37</f>
        <v>0</v>
      </c>
      <c r="F23" s="21" t="n">
        <f aca="false">F24+F25+F26+F27+F28+F29+F30+F31+F32+F33+F34+F35+F36+F37</f>
        <v>0</v>
      </c>
      <c r="G23" s="21" t="n">
        <f aca="false">G24+G25+G26+G27+G28+G29+G30+G31+G32+G33+G34+G35+G36+G37</f>
        <v>5104.24</v>
      </c>
      <c r="H23" s="21" t="n">
        <f aca="false">H24+H25+H26+H27+H28+H29+H30+H31+H32+H33+H34+H35+H36+H37</f>
        <v>12711791.24</v>
      </c>
      <c r="I23" s="21" t="n">
        <f aca="false">I24+I25+I26+I27+I28+I29+I30+I31+I32+I33+I34+I35+I36+I37</f>
        <v>218</v>
      </c>
      <c r="J23" s="21" t="n">
        <f aca="false">J24+J25+J26+J27+J28+J29+J30+J31+J32+J33+J34+J35+J36+J37</f>
        <v>2500113.2</v>
      </c>
      <c r="K23" s="21" t="n">
        <f aca="false">K24+K25+K26+K27+K28+K29+K30+K31+K32+K33+K34+K35+K36+K37</f>
        <v>1940.33</v>
      </c>
      <c r="L23" s="21" t="n">
        <f aca="false">L24+L25+L26+L27+L28+L29+L30+L31+L32+L33+L34+L35+L36+L37</f>
        <v>3612574.72</v>
      </c>
      <c r="M23" s="21" t="n">
        <f aca="false">M24+M25+M26+M27+M28+M29+M30+M31+M32+M33+M34+M35+M36+M37</f>
        <v>0</v>
      </c>
      <c r="N23" s="21" t="n">
        <f aca="false">N24+N25+N26+N27+N28+N29+N30+N31+N32+N33+N34+N35+N36+N37</f>
        <v>0</v>
      </c>
      <c r="O23" s="21" t="n">
        <f aca="false">O24+O25+O26+O27+O28+O29+O30+O31+O32+O33+O34+O35+O36+O37</f>
        <v>0</v>
      </c>
      <c r="P23" s="21" t="n">
        <f aca="false">P24+P25+P26+P27+P28+P29+P30+P31+P32+P33+P34+P35+P36+P37</f>
        <v>0</v>
      </c>
      <c r="Q23" s="21" t="n">
        <f aca="false">Q24+Q25+Q26+Q27+Q28+Q29+Q30+Q31+Q32+Q33+Q34+Q35+Q36+Q37</f>
        <v>0</v>
      </c>
      <c r="R23" s="21" t="n">
        <f aca="false">R24+R25+R26+R27+R28+R29+R30+R31+R32+R33+R34+R35+R36+R37</f>
        <v>0</v>
      </c>
      <c r="S23" s="21" t="n">
        <f aca="false">S24+S25+S26+S27+S28+S29+S30+S31+S32+S33+S34+S35+S36+S37</f>
        <v>519800.93</v>
      </c>
      <c r="T23" s="21" t="n">
        <f aca="false">T24+T25+T26+T27+T28+T29+T30+T31+T32+T33+T34+T35+T36+T37</f>
        <v>0</v>
      </c>
      <c r="U23" s="21" t="n">
        <f aca="false">U24+U25+U26+U27+U28+U29+U30+U31+U32+U33+U34+U35+U36+U37</f>
        <v>510081.03</v>
      </c>
    </row>
    <row r="24" s="28" customFormat="true" ht="12.75" hidden="false" customHeight="false" outlineLevel="0" collapsed="false">
      <c r="A24" s="9" t="n">
        <v>1</v>
      </c>
      <c r="B24" s="20" t="s">
        <v>59</v>
      </c>
      <c r="C24" s="19" t="n">
        <f aca="false">D24+H24+J24+L24+S24+U24</f>
        <v>2468868.85</v>
      </c>
      <c r="D24" s="19" t="n">
        <v>0</v>
      </c>
      <c r="E24" s="9" t="n">
        <v>0</v>
      </c>
      <c r="F24" s="19" t="n">
        <v>0</v>
      </c>
      <c r="G24" s="19" t="n">
        <v>0</v>
      </c>
      <c r="H24" s="19" t="n">
        <v>0</v>
      </c>
      <c r="I24" s="19" t="n">
        <v>0</v>
      </c>
      <c r="J24" s="19" t="n">
        <v>317923.86</v>
      </c>
      <c r="K24" s="19" t="n">
        <v>960.4</v>
      </c>
      <c r="L24" s="19" t="n">
        <v>2102535.8</v>
      </c>
      <c r="M24" s="19" t="n">
        <v>0</v>
      </c>
      <c r="N24" s="19" t="n">
        <v>0</v>
      </c>
      <c r="O24" s="19" t="n">
        <v>0</v>
      </c>
      <c r="P24" s="19" t="n">
        <v>0</v>
      </c>
      <c r="Q24" s="19" t="n">
        <v>0</v>
      </c>
      <c r="R24" s="19" t="n">
        <v>0</v>
      </c>
      <c r="S24" s="19" t="n">
        <v>0</v>
      </c>
      <c r="T24" s="19" t="n">
        <v>0</v>
      </c>
      <c r="U24" s="19" t="n">
        <v>48409.19</v>
      </c>
    </row>
    <row r="25" customFormat="false" ht="12.75" hidden="false" customHeight="false" outlineLevel="0" collapsed="false">
      <c r="A25" s="9" t="n">
        <v>2</v>
      </c>
      <c r="B25" s="20" t="s">
        <v>63</v>
      </c>
      <c r="C25" s="19" t="n">
        <f aca="false">D25+H25+J25+L25+S25+U25</f>
        <v>1376972.14</v>
      </c>
      <c r="D25" s="19" t="n">
        <v>169089.28</v>
      </c>
      <c r="E25" s="9" t="n">
        <v>0</v>
      </c>
      <c r="F25" s="19" t="n">
        <v>0</v>
      </c>
      <c r="G25" s="19" t="n">
        <v>362.18</v>
      </c>
      <c r="H25" s="19" t="n">
        <v>927734.88</v>
      </c>
      <c r="I25" s="19" t="n">
        <v>109</v>
      </c>
      <c r="J25" s="19" t="n">
        <v>222687.24</v>
      </c>
      <c r="K25" s="19" t="n">
        <v>0</v>
      </c>
      <c r="L25" s="19" t="n">
        <v>0</v>
      </c>
      <c r="M25" s="19" t="n">
        <v>0</v>
      </c>
      <c r="N25" s="19" t="n">
        <v>0</v>
      </c>
      <c r="O25" s="19" t="n">
        <v>0</v>
      </c>
      <c r="P25" s="19" t="n">
        <v>0</v>
      </c>
      <c r="Q25" s="19" t="n">
        <v>0</v>
      </c>
      <c r="R25" s="19" t="n">
        <v>0</v>
      </c>
      <c r="S25" s="19" t="n">
        <v>31070.51</v>
      </c>
      <c r="T25" s="19" t="n">
        <v>0</v>
      </c>
      <c r="U25" s="19" t="n">
        <v>26390.23</v>
      </c>
    </row>
    <row r="26" customFormat="false" ht="12.75" hidden="false" customHeight="false" outlineLevel="0" collapsed="false">
      <c r="A26" s="9" t="n">
        <v>3</v>
      </c>
      <c r="B26" s="20" t="s">
        <v>65</v>
      </c>
      <c r="C26" s="19" t="n">
        <f aca="false">D26+H26+J26+L26+S26+U26</f>
        <v>1416900.91</v>
      </c>
      <c r="D26" s="19" t="n">
        <v>165341.6</v>
      </c>
      <c r="E26" s="9" t="n">
        <v>0</v>
      </c>
      <c r="F26" s="19" t="n">
        <v>0</v>
      </c>
      <c r="G26" s="19" t="n">
        <v>362.18</v>
      </c>
      <c r="H26" s="19" t="n">
        <v>927734.88</v>
      </c>
      <c r="I26" s="19" t="n">
        <v>109</v>
      </c>
      <c r="J26" s="19" t="n">
        <v>223093.16</v>
      </c>
      <c r="K26" s="19" t="n">
        <v>0</v>
      </c>
      <c r="L26" s="19" t="n">
        <v>0</v>
      </c>
      <c r="M26" s="19" t="n">
        <v>0</v>
      </c>
      <c r="N26" s="19" t="n">
        <v>0</v>
      </c>
      <c r="O26" s="19" t="n">
        <v>0</v>
      </c>
      <c r="P26" s="19" t="n">
        <v>0</v>
      </c>
      <c r="Q26" s="19" t="n">
        <v>0</v>
      </c>
      <c r="R26" s="19" t="n">
        <v>0</v>
      </c>
      <c r="S26" s="19" t="n">
        <v>31399.73</v>
      </c>
      <c r="T26" s="19" t="n">
        <v>0</v>
      </c>
      <c r="U26" s="19" t="n">
        <v>69331.54</v>
      </c>
    </row>
    <row r="27" customFormat="false" ht="12.75" hidden="false" customHeight="false" outlineLevel="0" collapsed="false">
      <c r="A27" s="9" t="n">
        <v>4</v>
      </c>
      <c r="B27" s="20" t="s">
        <v>67</v>
      </c>
      <c r="C27" s="19" t="n">
        <f aca="false">D27+H27+J27+L27+S27+U27</f>
        <v>1498660.08</v>
      </c>
      <c r="D27" s="19" t="n">
        <v>270670.76</v>
      </c>
      <c r="E27" s="9" t="n">
        <v>0</v>
      </c>
      <c r="F27" s="19" t="n">
        <v>0</v>
      </c>
      <c r="G27" s="19" t="n">
        <v>0</v>
      </c>
      <c r="H27" s="19" t="n">
        <v>0</v>
      </c>
      <c r="I27" s="19" t="n">
        <v>0</v>
      </c>
      <c r="J27" s="19" t="n">
        <v>214977.12</v>
      </c>
      <c r="K27" s="19" t="n">
        <v>518.7</v>
      </c>
      <c r="L27" s="19" t="n">
        <v>945918.68</v>
      </c>
      <c r="M27" s="19" t="n">
        <v>0</v>
      </c>
      <c r="N27" s="19" t="n">
        <v>0</v>
      </c>
      <c r="O27" s="19" t="n">
        <v>0</v>
      </c>
      <c r="P27" s="19" t="n">
        <v>0</v>
      </c>
      <c r="Q27" s="19" t="n">
        <v>0</v>
      </c>
      <c r="R27" s="19" t="n">
        <v>0</v>
      </c>
      <c r="S27" s="19" t="n">
        <v>38462.19</v>
      </c>
      <c r="T27" s="19" t="n">
        <v>0</v>
      </c>
      <c r="U27" s="19" t="n">
        <v>28631.33</v>
      </c>
    </row>
    <row r="28" customFormat="false" ht="12.75" hidden="false" customHeight="false" outlineLevel="0" collapsed="false">
      <c r="A28" s="9" t="n">
        <v>5</v>
      </c>
      <c r="B28" s="20" t="s">
        <v>68</v>
      </c>
      <c r="C28" s="19" t="n">
        <f aca="false">D28+H28+J28+L28+S28+U28</f>
        <v>791564.06</v>
      </c>
      <c r="D28" s="19" t="n">
        <v>0</v>
      </c>
      <c r="E28" s="9" t="n">
        <v>0</v>
      </c>
      <c r="F28" s="19" t="n">
        <v>0</v>
      </c>
      <c r="G28" s="19" t="n">
        <v>0</v>
      </c>
      <c r="H28" s="19" t="n">
        <v>0</v>
      </c>
      <c r="I28" s="19" t="n">
        <v>0</v>
      </c>
      <c r="J28" s="19" t="n">
        <v>182070.46</v>
      </c>
      <c r="K28" s="19" t="n">
        <v>461.23</v>
      </c>
      <c r="L28" s="19" t="n">
        <v>564120.24</v>
      </c>
      <c r="M28" s="19" t="n">
        <v>0</v>
      </c>
      <c r="N28" s="19" t="n">
        <v>0</v>
      </c>
      <c r="O28" s="19" t="n">
        <v>0</v>
      </c>
      <c r="P28" s="19" t="n">
        <v>0</v>
      </c>
      <c r="Q28" s="19" t="n">
        <v>0</v>
      </c>
      <c r="R28" s="19" t="n">
        <v>0</v>
      </c>
      <c r="S28" s="19" t="n">
        <v>30449.55</v>
      </c>
      <c r="T28" s="19" t="n">
        <v>0</v>
      </c>
      <c r="U28" s="19" t="n">
        <v>14923.81</v>
      </c>
    </row>
    <row r="29" customFormat="false" ht="12.75" hidden="false" customHeight="false" outlineLevel="0" collapsed="false">
      <c r="A29" s="9" t="n">
        <v>6</v>
      </c>
      <c r="B29" s="20" t="s">
        <v>69</v>
      </c>
      <c r="C29" s="19" t="n">
        <f aca="false">D29+H29+J29+L29+S29+U29</f>
        <v>2457569.66</v>
      </c>
      <c r="D29" s="19" t="n">
        <v>826532.18</v>
      </c>
      <c r="E29" s="9" t="n">
        <v>0</v>
      </c>
      <c r="F29" s="19" t="n">
        <v>0</v>
      </c>
      <c r="G29" s="19" t="n">
        <v>603.66</v>
      </c>
      <c r="H29" s="19" t="n">
        <v>1530186.24</v>
      </c>
      <c r="I29" s="19" t="n">
        <v>0</v>
      </c>
      <c r="J29" s="19" t="n">
        <v>0</v>
      </c>
      <c r="K29" s="19" t="n">
        <v>0</v>
      </c>
      <c r="L29" s="19" t="n">
        <v>0</v>
      </c>
      <c r="M29" s="19" t="n">
        <v>0</v>
      </c>
      <c r="N29" s="19" t="n">
        <v>0</v>
      </c>
      <c r="O29" s="19" t="n">
        <v>0</v>
      </c>
      <c r="P29" s="19" t="n">
        <v>0</v>
      </c>
      <c r="Q29" s="19" t="n">
        <v>0</v>
      </c>
      <c r="R29" s="19" t="n">
        <v>0</v>
      </c>
      <c r="S29" s="19" t="n">
        <v>53716.87</v>
      </c>
      <c r="T29" s="19" t="n">
        <v>0</v>
      </c>
      <c r="U29" s="19" t="n">
        <v>47134.37</v>
      </c>
    </row>
    <row r="30" customFormat="false" ht="12.75" hidden="false" customHeight="false" outlineLevel="0" collapsed="false">
      <c r="A30" s="9" t="n">
        <v>7</v>
      </c>
      <c r="B30" s="20" t="s">
        <v>71</v>
      </c>
      <c r="C30" s="19" t="n">
        <f aca="false">D30+H30+J30+L30+S30+U30</f>
        <v>1509232.57</v>
      </c>
      <c r="D30" s="19" t="n">
        <v>539683.62</v>
      </c>
      <c r="E30" s="9" t="n">
        <v>0</v>
      </c>
      <c r="F30" s="19" t="n">
        <v>0</v>
      </c>
      <c r="G30" s="19" t="n">
        <v>346.71</v>
      </c>
      <c r="H30" s="19" t="n">
        <v>909890.92</v>
      </c>
      <c r="I30" s="19" t="n">
        <v>0</v>
      </c>
      <c r="J30" s="19" t="n">
        <v>0</v>
      </c>
      <c r="K30" s="19" t="n">
        <v>0</v>
      </c>
      <c r="L30" s="19" t="n">
        <v>0</v>
      </c>
      <c r="M30" s="19" t="n">
        <v>0</v>
      </c>
      <c r="N30" s="19" t="n">
        <v>0</v>
      </c>
      <c r="O30" s="19" t="n">
        <v>0</v>
      </c>
      <c r="P30" s="19" t="n">
        <v>0</v>
      </c>
      <c r="Q30" s="19" t="n">
        <v>0</v>
      </c>
      <c r="R30" s="19" t="n">
        <v>0</v>
      </c>
      <c r="S30" s="19" t="n">
        <v>30666.54</v>
      </c>
      <c r="T30" s="19" t="n">
        <v>0</v>
      </c>
      <c r="U30" s="19" t="n">
        <v>28991.49</v>
      </c>
    </row>
    <row r="31" customFormat="false" ht="12.75" hidden="false" customHeight="false" outlineLevel="0" collapsed="false">
      <c r="A31" s="9" t="n">
        <v>8</v>
      </c>
      <c r="B31" s="20" t="s">
        <v>73</v>
      </c>
      <c r="C31" s="19" t="n">
        <f aca="false">D31+H31+J31+L31+S31+U31</f>
        <v>1307786.31</v>
      </c>
      <c r="D31" s="19" t="n">
        <v>157631.48</v>
      </c>
      <c r="E31" s="9" t="n">
        <v>0</v>
      </c>
      <c r="F31" s="19" t="n">
        <v>0</v>
      </c>
      <c r="G31" s="19" t="n">
        <v>355.59</v>
      </c>
      <c r="H31" s="19" t="n">
        <v>916633.44</v>
      </c>
      <c r="I31" s="19" t="n">
        <v>0</v>
      </c>
      <c r="J31" s="19" t="n">
        <v>177226.56</v>
      </c>
      <c r="K31" s="19" t="n">
        <v>0</v>
      </c>
      <c r="L31" s="19" t="n">
        <v>0</v>
      </c>
      <c r="M31" s="19" t="n">
        <v>0</v>
      </c>
      <c r="N31" s="19" t="n">
        <v>0</v>
      </c>
      <c r="O31" s="19" t="n">
        <v>0</v>
      </c>
      <c r="P31" s="19" t="n">
        <v>0</v>
      </c>
      <c r="Q31" s="19" t="n">
        <v>0</v>
      </c>
      <c r="R31" s="19" t="n">
        <v>0</v>
      </c>
      <c r="S31" s="19" t="n">
        <v>31265</v>
      </c>
      <c r="T31" s="19" t="n">
        <v>0</v>
      </c>
      <c r="U31" s="19" t="n">
        <v>25029.83</v>
      </c>
    </row>
    <row r="32" customFormat="false" ht="12.75" hidden="false" customHeight="false" outlineLevel="0" collapsed="false">
      <c r="A32" s="9" t="n">
        <v>9</v>
      </c>
      <c r="B32" s="20" t="s">
        <v>134</v>
      </c>
      <c r="C32" s="19" t="n">
        <f aca="false">D32+H32+J32+L32+S32+U32</f>
        <v>679050.39</v>
      </c>
      <c r="D32" s="19" t="n">
        <v>0</v>
      </c>
      <c r="E32" s="9" t="n">
        <v>0</v>
      </c>
      <c r="F32" s="19" t="n">
        <v>0</v>
      </c>
      <c r="G32" s="19" t="n">
        <v>153.04</v>
      </c>
      <c r="H32" s="19" t="n">
        <v>521157.62</v>
      </c>
      <c r="I32" s="19" t="n">
        <v>0</v>
      </c>
      <c r="J32" s="19" t="n">
        <v>128177.5</v>
      </c>
      <c r="K32" s="19" t="n">
        <v>0</v>
      </c>
      <c r="L32" s="19" t="n">
        <v>0</v>
      </c>
      <c r="M32" s="19" t="n">
        <v>0</v>
      </c>
      <c r="N32" s="19" t="n">
        <v>0</v>
      </c>
      <c r="O32" s="19" t="n">
        <v>0</v>
      </c>
      <c r="P32" s="19" t="n">
        <v>0</v>
      </c>
      <c r="Q32" s="19" t="n">
        <v>0</v>
      </c>
      <c r="R32" s="19" t="n">
        <v>0</v>
      </c>
      <c r="S32" s="19" t="n">
        <v>16728.57</v>
      </c>
      <c r="T32" s="19" t="n">
        <v>0</v>
      </c>
      <c r="U32" s="19" t="n">
        <v>12986.7</v>
      </c>
    </row>
    <row r="33" customFormat="false" ht="12.75" hidden="false" customHeight="false" outlineLevel="0" collapsed="false">
      <c r="A33" s="9" t="n">
        <v>10</v>
      </c>
      <c r="B33" s="20" t="s">
        <v>75</v>
      </c>
      <c r="C33" s="19" t="n">
        <f aca="false">D33+H33+J33+L33+S33+U33</f>
        <v>2457797.55</v>
      </c>
      <c r="D33" s="19" t="n">
        <v>314005.08</v>
      </c>
      <c r="E33" s="9" t="n">
        <v>0</v>
      </c>
      <c r="F33" s="19" t="n">
        <v>0</v>
      </c>
      <c r="G33" s="19" t="n">
        <v>694.2</v>
      </c>
      <c r="H33" s="19" t="n">
        <v>1740606.2</v>
      </c>
      <c r="I33" s="19" t="n">
        <v>0</v>
      </c>
      <c r="J33" s="19" t="n">
        <v>296646.1</v>
      </c>
      <c r="K33" s="19" t="n">
        <v>0</v>
      </c>
      <c r="L33" s="19" t="n">
        <v>0</v>
      </c>
      <c r="M33" s="19" t="n">
        <v>0</v>
      </c>
      <c r="N33" s="19" t="n">
        <v>0</v>
      </c>
      <c r="O33" s="19" t="n">
        <v>0</v>
      </c>
      <c r="P33" s="19" t="n">
        <v>0</v>
      </c>
      <c r="Q33" s="19" t="n">
        <v>0</v>
      </c>
      <c r="R33" s="19" t="n">
        <v>0</v>
      </c>
      <c r="S33" s="19" t="n">
        <v>59515.02</v>
      </c>
      <c r="T33" s="19" t="n">
        <v>0</v>
      </c>
      <c r="U33" s="19" t="n">
        <v>47025.15</v>
      </c>
    </row>
    <row r="34" customFormat="false" ht="12.75" hidden="false" customHeight="false" outlineLevel="0" collapsed="false">
      <c r="A34" s="9" t="n">
        <v>11</v>
      </c>
      <c r="B34" s="20" t="s">
        <v>135</v>
      </c>
      <c r="C34" s="19" t="n">
        <f aca="false">D34+H34+J34+L34+S34+U34</f>
        <v>2135497.71</v>
      </c>
      <c r="D34" s="19" t="n">
        <v>314005.08</v>
      </c>
      <c r="E34" s="9" t="n">
        <v>0</v>
      </c>
      <c r="F34" s="19" t="n">
        <v>0</v>
      </c>
      <c r="G34" s="19" t="n">
        <v>597.5</v>
      </c>
      <c r="H34" s="19" t="n">
        <v>1417111.56</v>
      </c>
      <c r="I34" s="19" t="n">
        <v>0</v>
      </c>
      <c r="J34" s="19" t="n">
        <v>305378.1</v>
      </c>
      <c r="K34" s="19" t="n">
        <v>0</v>
      </c>
      <c r="L34" s="19" t="n">
        <v>0</v>
      </c>
      <c r="M34" s="19" t="n">
        <v>0</v>
      </c>
      <c r="N34" s="19" t="n">
        <v>0</v>
      </c>
      <c r="O34" s="19" t="n">
        <v>0</v>
      </c>
      <c r="P34" s="19" t="n">
        <v>0</v>
      </c>
      <c r="Q34" s="19" t="n">
        <v>0</v>
      </c>
      <c r="R34" s="19" t="n">
        <v>0</v>
      </c>
      <c r="S34" s="19" t="n">
        <v>58273.08</v>
      </c>
      <c r="T34" s="19" t="n">
        <v>0</v>
      </c>
      <c r="U34" s="19" t="n">
        <v>40729.89</v>
      </c>
    </row>
    <row r="35" customFormat="false" ht="12.75" hidden="false" customHeight="false" outlineLevel="0" collapsed="false">
      <c r="A35" s="9" t="n">
        <v>12</v>
      </c>
      <c r="B35" s="20" t="s">
        <v>78</v>
      </c>
      <c r="C35" s="19" t="n">
        <f aca="false">D35+H35+J35+L35+S35+U35</f>
        <v>2461471.84</v>
      </c>
      <c r="D35" s="19" t="n">
        <v>801883.16</v>
      </c>
      <c r="E35" s="9" t="n">
        <v>0</v>
      </c>
      <c r="F35" s="19" t="n">
        <v>0</v>
      </c>
      <c r="G35" s="19" t="n">
        <v>602.68</v>
      </c>
      <c r="H35" s="19" t="n">
        <v>1298843.7</v>
      </c>
      <c r="I35" s="19" t="n">
        <v>0</v>
      </c>
      <c r="J35" s="19" t="n">
        <v>261716.92</v>
      </c>
      <c r="K35" s="19" t="n">
        <v>0</v>
      </c>
      <c r="L35" s="19" t="n">
        <v>0</v>
      </c>
      <c r="M35" s="19" t="n">
        <v>0</v>
      </c>
      <c r="N35" s="19" t="n">
        <v>0</v>
      </c>
      <c r="O35" s="19" t="n">
        <v>0</v>
      </c>
      <c r="P35" s="19" t="n">
        <v>0</v>
      </c>
      <c r="Q35" s="19" t="n">
        <v>0</v>
      </c>
      <c r="R35" s="19" t="n">
        <v>0</v>
      </c>
      <c r="S35" s="19" t="n">
        <v>51779.18</v>
      </c>
      <c r="T35" s="19" t="n">
        <v>0</v>
      </c>
      <c r="U35" s="19" t="n">
        <v>47248.88</v>
      </c>
    </row>
    <row r="36" customFormat="false" ht="12.75" hidden="false" customHeight="false" outlineLevel="0" collapsed="false">
      <c r="A36" s="9" t="n">
        <v>13</v>
      </c>
      <c r="B36" s="20" t="s">
        <v>79</v>
      </c>
      <c r="C36" s="19" t="n">
        <f aca="false">D36+H36+J36+L36+S36+U36</f>
        <v>1988543.37</v>
      </c>
      <c r="D36" s="19" t="n">
        <v>252121.2</v>
      </c>
      <c r="E36" s="9" t="n">
        <v>0</v>
      </c>
      <c r="F36" s="19" t="n">
        <v>0</v>
      </c>
      <c r="G36" s="19" t="n">
        <v>684.86</v>
      </c>
      <c r="H36" s="19" t="n">
        <v>1636785.6</v>
      </c>
      <c r="I36" s="19" t="n">
        <v>0</v>
      </c>
      <c r="J36" s="19" t="n">
        <v>0</v>
      </c>
      <c r="K36" s="19" t="n">
        <v>0</v>
      </c>
      <c r="L36" s="19" t="n">
        <v>0</v>
      </c>
      <c r="M36" s="19" t="n">
        <v>0</v>
      </c>
      <c r="N36" s="19" t="n">
        <v>0</v>
      </c>
      <c r="O36" s="19" t="n">
        <v>0</v>
      </c>
      <c r="P36" s="19" t="n">
        <v>0</v>
      </c>
      <c r="Q36" s="19" t="n">
        <v>0</v>
      </c>
      <c r="R36" s="19" t="n">
        <v>0</v>
      </c>
      <c r="S36" s="19" t="n">
        <v>58288.07</v>
      </c>
      <c r="T36" s="19" t="n">
        <v>0</v>
      </c>
      <c r="U36" s="19" t="n">
        <v>41348.5</v>
      </c>
    </row>
    <row r="37" customFormat="false" ht="12.75" hidden="false" customHeight="false" outlineLevel="0" collapsed="false">
      <c r="A37" s="9" t="n">
        <v>14</v>
      </c>
      <c r="B37" s="20" t="s">
        <v>81</v>
      </c>
      <c r="C37" s="19" t="n">
        <f aca="false">D37+H37+J37+L37+S37+U37</f>
        <v>1655092.74</v>
      </c>
      <c r="D37" s="19" t="n">
        <v>539683.62</v>
      </c>
      <c r="E37" s="9" t="n">
        <v>0</v>
      </c>
      <c r="F37" s="19" t="n">
        <v>0</v>
      </c>
      <c r="G37" s="19" t="n">
        <v>341.64</v>
      </c>
      <c r="H37" s="19" t="n">
        <v>885106.2</v>
      </c>
      <c r="I37" s="19" t="n">
        <v>0</v>
      </c>
      <c r="J37" s="19" t="n">
        <v>170216.18</v>
      </c>
      <c r="K37" s="19" t="n">
        <v>0</v>
      </c>
      <c r="L37" s="19" t="n">
        <v>0</v>
      </c>
      <c r="M37" s="19" t="n">
        <v>0</v>
      </c>
      <c r="N37" s="19" t="n">
        <v>0</v>
      </c>
      <c r="O37" s="19" t="n">
        <v>0</v>
      </c>
      <c r="P37" s="19" t="n">
        <v>0</v>
      </c>
      <c r="Q37" s="19" t="n">
        <v>0</v>
      </c>
      <c r="R37" s="19" t="n">
        <v>0</v>
      </c>
      <c r="S37" s="19" t="n">
        <v>28186.62</v>
      </c>
      <c r="T37" s="19" t="n">
        <v>0</v>
      </c>
      <c r="U37" s="19" t="n">
        <v>31900.12</v>
      </c>
    </row>
    <row r="38" customFormat="false" ht="12.75" hidden="false" customHeight="true" outlineLevel="0" collapsed="false">
      <c r="A38" s="27" t="s">
        <v>106</v>
      </c>
      <c r="B38" s="27"/>
      <c r="C38" s="21" t="n">
        <f aca="false">C39+C40+C41+C42+C43+C44+C45+C46+C47+C48+C49+C50+C51+C52+C53+C54+C55+C56+C57</f>
        <v>10920324.54</v>
      </c>
      <c r="D38" s="21" t="n">
        <f aca="false">D39+D40+D41+D42+D43+D44+D45+D46+D47+D48+D49+D50+D51+D52+D53+D54+D55+D56</f>
        <v>3549882</v>
      </c>
      <c r="E38" s="21" t="n">
        <f aca="false">E39+E40+E41+E42+E43+E44+E45+E46+E47+E48+E49+E50+E51+E52+E53+E54+E55+E56</f>
        <v>0</v>
      </c>
      <c r="F38" s="21" t="n">
        <f aca="false">F39+F40+F41+F42+F43+F44+F45+F46+F47+F48+F49+F50+F51+F52+F53+F54+F55+F56</f>
        <v>0</v>
      </c>
      <c r="G38" s="21" t="n">
        <f aca="false">G39+G40+G41+G42+G43+G44+G45+G46+G47+G48+G49+G50+G51+G52+G53+G54+G55+G56</f>
        <v>414.7</v>
      </c>
      <c r="H38" s="21" t="n">
        <f aca="false">H39+H40+H41+H42+H43+H44+H45+H46+H47+H48+H49+H50+H51+H52+H53+H54+H55+H56</f>
        <v>3895755.6</v>
      </c>
      <c r="I38" s="21" t="n">
        <f aca="false">I39+I40+I41+I42+I43+I44+I45+I46+I47+I48+I49+I50+I51+I52+I53+I54+I55+I56</f>
        <v>0</v>
      </c>
      <c r="J38" s="21" t="n">
        <f aca="false">J39+J40+J41+J42+J43+J44+J45+J46+J47+J48+J49+J50+J51+J52+J53+J54+J55+J56</f>
        <v>505532.4</v>
      </c>
      <c r="K38" s="21" t="n">
        <f aca="false">K39+K40+K41+K42+K43+K44+K45+K46+K47+K48+K49+K50+K51+K52+K53+K54+K55+K56+K57</f>
        <v>1105.91</v>
      </c>
      <c r="L38" s="21" t="n">
        <f aca="false">L39+L40+L41+L42+L43+L44+L45+L46+L47+L48+L49+L50+L51+L52+L53+L54+L55+L56+L57</f>
        <v>2052285.6</v>
      </c>
      <c r="M38" s="21" t="n">
        <f aca="false">M39+M40+M41+M42+M43+M44+M45+M46+M47+M48+M49+M50+M51+M52+M53+M54+M55+M56</f>
        <v>0</v>
      </c>
      <c r="N38" s="21" t="n">
        <f aca="false">N39+N40+N41+N42+N43+N44+N45+N46+N47+N48+N49+N50+N51+N52+N53+N54+N55+N56</f>
        <v>0</v>
      </c>
      <c r="O38" s="21" t="n">
        <f aca="false">O39+O40+O41+O42+O43+O44+O45+O46+O47+O48+O49+O50+O51+O52+O53+O54+O55+O56</f>
        <v>0</v>
      </c>
      <c r="P38" s="21" t="n">
        <f aca="false">P39+P40+P41+P42+P43+P44+P45+P46+P47+P48+P49+P50+P51+P52+P53+P54+P55+P56</f>
        <v>0</v>
      </c>
      <c r="Q38" s="21" t="n">
        <f aca="false">Q39+Q40+Q41+Q42+Q43+Q44+Q45+Q46+Q47+Q48+Q49+Q50+Q51+Q52+Q53+Q54+Q55+Q56</f>
        <v>0</v>
      </c>
      <c r="R38" s="21" t="n">
        <f aca="false">R39+R40+R41+R42+R43+R44+R45+R46+R47+R48+R49+R50+R51+R52+R53+R54+R55+R56</f>
        <v>0</v>
      </c>
      <c r="S38" s="21" t="n">
        <f aca="false">S39+S40+S41+S42+S43+S44+S45+S46+S47+S48+S49+S50+S51+S52+S53+S54+S55+S56</f>
        <v>716799.82</v>
      </c>
      <c r="T38" s="21" t="n">
        <f aca="false">T39+T40+T41+T42+T43+T44+T45+T46+T47+T48+T49+T50+T51+T52+T53+T54+T55+T56</f>
        <v>0</v>
      </c>
      <c r="U38" s="21" t="n">
        <f aca="false">U39+U40+U41+U42+U43+U44+U45+U46+U47+U48+U49+U50+U51+U52+U53+U54+U55+U56+U57</f>
        <v>200069.12</v>
      </c>
    </row>
    <row r="39" customFormat="false" ht="12.75" hidden="false" customHeight="false" outlineLevel="0" collapsed="false">
      <c r="A39" s="9" t="n">
        <v>1</v>
      </c>
      <c r="B39" s="20" t="s">
        <v>84</v>
      </c>
      <c r="C39" s="19" t="n">
        <f aca="false">D39+H39+J39+L39+S39+U39</f>
        <v>307684.95</v>
      </c>
      <c r="D39" s="19" t="n">
        <v>254338.8</v>
      </c>
      <c r="E39" s="9" t="n">
        <v>0</v>
      </c>
      <c r="F39" s="19" t="n">
        <v>0</v>
      </c>
      <c r="G39" s="19" t="n">
        <v>0</v>
      </c>
      <c r="H39" s="19" t="n">
        <v>0</v>
      </c>
      <c r="I39" s="19" t="n">
        <v>0</v>
      </c>
      <c r="J39" s="19" t="n">
        <v>0</v>
      </c>
      <c r="K39" s="19" t="n">
        <v>0</v>
      </c>
      <c r="L39" s="19" t="n">
        <v>0</v>
      </c>
      <c r="M39" s="19" t="n">
        <v>0</v>
      </c>
      <c r="N39" s="19" t="n">
        <v>0</v>
      </c>
      <c r="O39" s="19" t="n">
        <v>0</v>
      </c>
      <c r="P39" s="19" t="n">
        <v>0</v>
      </c>
      <c r="Q39" s="19" t="n">
        <v>0</v>
      </c>
      <c r="R39" s="19" t="n">
        <v>0</v>
      </c>
      <c r="S39" s="19" t="n">
        <v>48259.37</v>
      </c>
      <c r="T39" s="19" t="n">
        <v>0</v>
      </c>
      <c r="U39" s="19" t="n">
        <v>5086.78</v>
      </c>
    </row>
    <row r="40" customFormat="false" ht="12.75" hidden="false" customHeight="false" outlineLevel="0" collapsed="false">
      <c r="A40" s="9" t="n">
        <v>2</v>
      </c>
      <c r="B40" s="20" t="s">
        <v>85</v>
      </c>
      <c r="C40" s="19" t="n">
        <f aca="false">D40+H40+J40+L40+S40+U40</f>
        <v>1243950.9</v>
      </c>
      <c r="D40" s="19" t="n">
        <v>0</v>
      </c>
      <c r="E40" s="9" t="n">
        <v>0</v>
      </c>
      <c r="F40" s="19" t="n">
        <v>0</v>
      </c>
      <c r="G40" s="19" t="n">
        <v>0</v>
      </c>
      <c r="H40" s="19" t="n">
        <v>1172342.4</v>
      </c>
      <c r="I40" s="19" t="n">
        <v>0</v>
      </c>
      <c r="J40" s="19" t="n">
        <v>0</v>
      </c>
      <c r="K40" s="19" t="n">
        <v>0</v>
      </c>
      <c r="L40" s="19" t="n">
        <v>0</v>
      </c>
      <c r="M40" s="19" t="n">
        <v>0</v>
      </c>
      <c r="N40" s="19" t="n">
        <v>0</v>
      </c>
      <c r="O40" s="19" t="n">
        <v>0</v>
      </c>
      <c r="P40" s="19" t="n">
        <v>0</v>
      </c>
      <c r="Q40" s="19" t="n">
        <v>0</v>
      </c>
      <c r="R40" s="19" t="n">
        <v>0</v>
      </c>
      <c r="S40" s="19" t="n">
        <v>48161.65</v>
      </c>
      <c r="T40" s="19" t="n">
        <v>0</v>
      </c>
      <c r="U40" s="19" t="n">
        <v>23446.85</v>
      </c>
    </row>
    <row r="41" customFormat="false" ht="12.75" hidden="false" customHeight="false" outlineLevel="0" collapsed="false">
      <c r="A41" s="9" t="n">
        <v>3</v>
      </c>
      <c r="B41" s="20" t="s">
        <v>87</v>
      </c>
      <c r="C41" s="19" t="n">
        <f aca="false">D41+H41+J41+L41+S41+U41</f>
        <v>1199408.23</v>
      </c>
      <c r="D41" s="19" t="n">
        <v>0</v>
      </c>
      <c r="E41" s="9" t="n">
        <v>0</v>
      </c>
      <c r="F41" s="19" t="n">
        <v>0</v>
      </c>
      <c r="G41" s="19" t="n">
        <v>0</v>
      </c>
      <c r="H41" s="19" t="n">
        <v>0</v>
      </c>
      <c r="I41" s="19" t="n">
        <v>0</v>
      </c>
      <c r="J41" s="19" t="n">
        <v>180884.4</v>
      </c>
      <c r="K41" s="19" t="n">
        <v>0</v>
      </c>
      <c r="L41" s="19" t="n">
        <v>946554</v>
      </c>
      <c r="M41" s="19" t="n">
        <v>0</v>
      </c>
      <c r="N41" s="19" t="n">
        <v>0</v>
      </c>
      <c r="O41" s="19" t="n">
        <v>0</v>
      </c>
      <c r="P41" s="19" t="n">
        <v>0</v>
      </c>
      <c r="Q41" s="19" t="n">
        <v>0</v>
      </c>
      <c r="R41" s="19" t="n">
        <v>0</v>
      </c>
      <c r="S41" s="19" t="n">
        <v>49421.06</v>
      </c>
      <c r="T41" s="19" t="n">
        <v>0</v>
      </c>
      <c r="U41" s="19" t="n">
        <v>22548.77</v>
      </c>
    </row>
    <row r="42" customFormat="false" ht="12.75" hidden="false" customHeight="false" outlineLevel="0" collapsed="false">
      <c r="A42" s="9" t="n">
        <v>4</v>
      </c>
      <c r="B42" s="20" t="s">
        <v>88</v>
      </c>
      <c r="C42" s="19" t="n">
        <f aca="false">D42+H42+J42+L42+S42+U42</f>
        <v>453323.29</v>
      </c>
      <c r="D42" s="19" t="n">
        <v>395120.4</v>
      </c>
      <c r="E42" s="9" t="n">
        <v>0</v>
      </c>
      <c r="F42" s="19" t="n">
        <v>0</v>
      </c>
      <c r="G42" s="19" t="n">
        <v>0</v>
      </c>
      <c r="H42" s="19" t="n">
        <v>0</v>
      </c>
      <c r="I42" s="19" t="n">
        <v>0</v>
      </c>
      <c r="J42" s="19" t="n">
        <v>0</v>
      </c>
      <c r="K42" s="19" t="n">
        <v>0</v>
      </c>
      <c r="L42" s="19" t="n">
        <v>0</v>
      </c>
      <c r="M42" s="19" t="n">
        <v>0</v>
      </c>
      <c r="N42" s="19" t="n">
        <v>0</v>
      </c>
      <c r="O42" s="19" t="n">
        <v>0</v>
      </c>
      <c r="P42" s="19" t="n">
        <v>0</v>
      </c>
      <c r="Q42" s="19" t="n">
        <v>0</v>
      </c>
      <c r="R42" s="19" t="n">
        <v>0</v>
      </c>
      <c r="S42" s="19" t="n">
        <v>50300.48</v>
      </c>
      <c r="T42" s="19" t="n">
        <v>0</v>
      </c>
      <c r="U42" s="19" t="n">
        <v>7902.41</v>
      </c>
    </row>
    <row r="43" customFormat="false" ht="12.75" hidden="false" customHeight="false" outlineLevel="0" collapsed="false">
      <c r="A43" s="9" t="n">
        <v>5</v>
      </c>
      <c r="B43" s="20" t="s">
        <v>90</v>
      </c>
      <c r="C43" s="19" t="n">
        <f aca="false">D43+H43+J43+L43+S43+U43</f>
        <v>282452.95</v>
      </c>
      <c r="D43" s="19" t="n">
        <v>248335.2</v>
      </c>
      <c r="E43" s="9" t="n">
        <v>0</v>
      </c>
      <c r="F43" s="19" t="n">
        <v>0</v>
      </c>
      <c r="G43" s="19" t="n">
        <v>0</v>
      </c>
      <c r="H43" s="19" t="n">
        <v>0</v>
      </c>
      <c r="I43" s="19" t="n">
        <v>0</v>
      </c>
      <c r="J43" s="19" t="n">
        <v>0</v>
      </c>
      <c r="K43" s="19" t="n">
        <v>0</v>
      </c>
      <c r="L43" s="19" t="n">
        <v>0</v>
      </c>
      <c r="M43" s="19" t="n">
        <v>0</v>
      </c>
      <c r="N43" s="19" t="n">
        <v>0</v>
      </c>
      <c r="O43" s="19" t="n">
        <v>0</v>
      </c>
      <c r="P43" s="19" t="n">
        <v>0</v>
      </c>
      <c r="Q43" s="19" t="n">
        <v>0</v>
      </c>
      <c r="R43" s="19" t="n">
        <v>0</v>
      </c>
      <c r="S43" s="19" t="n">
        <v>29151.05</v>
      </c>
      <c r="T43" s="19" t="n">
        <v>0</v>
      </c>
      <c r="U43" s="19" t="n">
        <v>4966.7</v>
      </c>
    </row>
    <row r="44" customFormat="false" ht="12.75" hidden="false" customHeight="false" outlineLevel="0" collapsed="false">
      <c r="A44" s="9" t="n">
        <v>6</v>
      </c>
      <c r="B44" s="20" t="s">
        <v>91</v>
      </c>
      <c r="C44" s="19" t="n">
        <f aca="false">D44+H44+J44+L44+S44+U44</f>
        <v>310443.73</v>
      </c>
      <c r="D44" s="19" t="n">
        <v>254414.4</v>
      </c>
      <c r="E44" s="9" t="n">
        <v>0</v>
      </c>
      <c r="F44" s="19" t="n">
        <v>0</v>
      </c>
      <c r="G44" s="19" t="n">
        <v>414.7</v>
      </c>
      <c r="H44" s="19" t="n">
        <v>0</v>
      </c>
      <c r="I44" s="19" t="n">
        <v>0</v>
      </c>
      <c r="J44" s="19" t="n">
        <v>0</v>
      </c>
      <c r="K44" s="19" t="n">
        <v>545</v>
      </c>
      <c r="L44" s="19" t="n">
        <v>0</v>
      </c>
      <c r="M44" s="19" t="n">
        <v>0</v>
      </c>
      <c r="N44" s="19" t="n">
        <v>0</v>
      </c>
      <c r="O44" s="19" t="n">
        <v>0</v>
      </c>
      <c r="P44" s="19" t="n">
        <v>0</v>
      </c>
      <c r="Q44" s="19" t="n">
        <v>0</v>
      </c>
      <c r="R44" s="19" t="n">
        <v>0</v>
      </c>
      <c r="S44" s="19" t="n">
        <v>50941.04</v>
      </c>
      <c r="T44" s="19" t="n">
        <v>0</v>
      </c>
      <c r="U44" s="19" t="n">
        <v>5088.29</v>
      </c>
    </row>
    <row r="45" customFormat="false" ht="12.75" hidden="false" customHeight="false" outlineLevel="0" collapsed="false">
      <c r="A45" s="9" t="n">
        <v>7</v>
      </c>
      <c r="B45" s="20" t="s">
        <v>92</v>
      </c>
      <c r="C45" s="19" t="n">
        <f aca="false">D45+H45+J45+L45+S45+U45</f>
        <v>286066.13</v>
      </c>
      <c r="D45" s="19" t="n">
        <v>249578.4</v>
      </c>
      <c r="E45" s="9" t="n">
        <v>0</v>
      </c>
      <c r="F45" s="19" t="n">
        <v>0</v>
      </c>
      <c r="G45" s="19" t="n">
        <v>0</v>
      </c>
      <c r="H45" s="19" t="n">
        <v>0</v>
      </c>
      <c r="I45" s="19" t="n">
        <v>0</v>
      </c>
      <c r="J45" s="19" t="n">
        <v>0</v>
      </c>
      <c r="K45" s="19" t="n">
        <v>0</v>
      </c>
      <c r="L45" s="19" t="n">
        <v>0</v>
      </c>
      <c r="M45" s="19" t="n">
        <v>0</v>
      </c>
      <c r="N45" s="19" t="n">
        <v>0</v>
      </c>
      <c r="O45" s="19" t="n">
        <v>0</v>
      </c>
      <c r="P45" s="19" t="n">
        <v>0</v>
      </c>
      <c r="Q45" s="19" t="n">
        <v>0</v>
      </c>
      <c r="R45" s="19" t="n">
        <v>0</v>
      </c>
      <c r="S45" s="19" t="n">
        <v>31496.16</v>
      </c>
      <c r="T45" s="19" t="n">
        <v>0</v>
      </c>
      <c r="U45" s="19" t="n">
        <v>4991.57</v>
      </c>
    </row>
    <row r="46" customFormat="false" ht="12.75" hidden="false" customHeight="false" outlineLevel="0" collapsed="false">
      <c r="A46" s="9" t="n">
        <v>8</v>
      </c>
      <c r="B46" s="20" t="s">
        <v>93</v>
      </c>
      <c r="C46" s="19" t="n">
        <f aca="false">D46+H46+J46+L46+S46+U46</f>
        <v>456753.14</v>
      </c>
      <c r="D46" s="19" t="n">
        <v>397759.2</v>
      </c>
      <c r="E46" s="9" t="n">
        <v>0</v>
      </c>
      <c r="F46" s="19" t="n">
        <v>0</v>
      </c>
      <c r="G46" s="19" t="n">
        <v>0</v>
      </c>
      <c r="H46" s="19" t="n">
        <v>0</v>
      </c>
      <c r="I46" s="19" t="n">
        <v>0</v>
      </c>
      <c r="J46" s="19" t="n">
        <v>0</v>
      </c>
      <c r="K46" s="19" t="n">
        <v>0</v>
      </c>
      <c r="L46" s="19" t="n">
        <v>0</v>
      </c>
      <c r="M46" s="19" t="n">
        <v>0</v>
      </c>
      <c r="N46" s="19" t="n">
        <v>0</v>
      </c>
      <c r="O46" s="19" t="n">
        <v>0</v>
      </c>
      <c r="P46" s="19" t="n">
        <v>0</v>
      </c>
      <c r="Q46" s="19" t="n">
        <v>0</v>
      </c>
      <c r="R46" s="19" t="n">
        <v>0</v>
      </c>
      <c r="S46" s="19" t="n">
        <v>51038.76</v>
      </c>
      <c r="T46" s="19" t="n">
        <v>0</v>
      </c>
      <c r="U46" s="19" t="n">
        <v>7955.18</v>
      </c>
    </row>
    <row r="47" customFormat="false" ht="12.75" hidden="false" customHeight="false" outlineLevel="0" collapsed="false">
      <c r="A47" s="9" t="n">
        <v>9</v>
      </c>
      <c r="B47" s="20" t="s">
        <v>94</v>
      </c>
      <c r="C47" s="19" t="n">
        <f aca="false">D47+H47+J47+L47+S47+U47</f>
        <v>281854.04</v>
      </c>
      <c r="D47" s="19" t="n">
        <v>245830.8</v>
      </c>
      <c r="E47" s="9" t="n">
        <v>0</v>
      </c>
      <c r="F47" s="19" t="n">
        <v>0</v>
      </c>
      <c r="G47" s="19" t="n">
        <v>0</v>
      </c>
      <c r="H47" s="19" t="n">
        <v>0</v>
      </c>
      <c r="I47" s="19" t="n">
        <v>0</v>
      </c>
      <c r="J47" s="19" t="n">
        <v>0</v>
      </c>
      <c r="K47" s="19" t="n">
        <v>0</v>
      </c>
      <c r="L47" s="19" t="n">
        <v>0</v>
      </c>
      <c r="M47" s="19" t="n">
        <v>0</v>
      </c>
      <c r="N47" s="19" t="n">
        <v>0</v>
      </c>
      <c r="O47" s="19" t="n">
        <v>0</v>
      </c>
      <c r="P47" s="19" t="n">
        <v>0</v>
      </c>
      <c r="Q47" s="19" t="n">
        <v>0</v>
      </c>
      <c r="R47" s="19" t="n">
        <v>0</v>
      </c>
      <c r="S47" s="19" t="n">
        <v>31106.62</v>
      </c>
      <c r="T47" s="19" t="n">
        <v>0</v>
      </c>
      <c r="U47" s="19" t="n">
        <v>4916.62</v>
      </c>
    </row>
    <row r="48" customFormat="false" ht="12.75" hidden="false" customHeight="false" outlineLevel="0" collapsed="false">
      <c r="A48" s="9" t="n">
        <v>10</v>
      </c>
      <c r="B48" s="20" t="s">
        <v>96</v>
      </c>
      <c r="C48" s="19" t="n">
        <f aca="false">D48+H48+J48+L48+S48+U48</f>
        <v>874481.53</v>
      </c>
      <c r="D48" s="19" t="n">
        <v>0</v>
      </c>
      <c r="E48" s="9" t="n">
        <v>0</v>
      </c>
      <c r="F48" s="19" t="n">
        <v>0</v>
      </c>
      <c r="G48" s="19" t="n">
        <v>0</v>
      </c>
      <c r="H48" s="19" t="n">
        <v>661153.2</v>
      </c>
      <c r="I48" s="19" t="n">
        <v>0</v>
      </c>
      <c r="J48" s="19" t="n">
        <v>164856</v>
      </c>
      <c r="K48" s="19" t="n">
        <v>0</v>
      </c>
      <c r="L48" s="19" t="n">
        <v>0</v>
      </c>
      <c r="M48" s="19" t="n">
        <v>0</v>
      </c>
      <c r="N48" s="19" t="n">
        <v>0</v>
      </c>
      <c r="O48" s="19" t="n">
        <v>0</v>
      </c>
      <c r="P48" s="19" t="n">
        <v>0</v>
      </c>
      <c r="Q48" s="19" t="n">
        <v>0</v>
      </c>
      <c r="R48" s="19" t="n">
        <v>0</v>
      </c>
      <c r="S48" s="19" t="n">
        <v>31952.15</v>
      </c>
      <c r="T48" s="19" t="n">
        <v>0</v>
      </c>
      <c r="U48" s="19" t="n">
        <v>16520.18</v>
      </c>
    </row>
    <row r="49" customFormat="false" ht="12.75" hidden="false" customHeight="false" outlineLevel="0" collapsed="false">
      <c r="A49" s="9" t="n">
        <v>11</v>
      </c>
      <c r="B49" s="20" t="s">
        <v>97</v>
      </c>
      <c r="C49" s="19" t="n">
        <f aca="false">D49+H49+J49+L49+S49+U49</f>
        <v>604130.2</v>
      </c>
      <c r="D49" s="19" t="n">
        <v>0</v>
      </c>
      <c r="E49" s="9" t="n">
        <v>0</v>
      </c>
      <c r="F49" s="19" t="n">
        <v>0</v>
      </c>
      <c r="G49" s="19" t="n">
        <v>0</v>
      </c>
      <c r="H49" s="19" t="n">
        <v>563066.4</v>
      </c>
      <c r="I49" s="19" t="n">
        <v>0</v>
      </c>
      <c r="J49" s="19" t="n">
        <v>0</v>
      </c>
      <c r="K49" s="19" t="n">
        <v>0</v>
      </c>
      <c r="L49" s="19" t="n">
        <v>0</v>
      </c>
      <c r="M49" s="19" t="n">
        <v>0</v>
      </c>
      <c r="N49" s="19" t="n">
        <v>0</v>
      </c>
      <c r="O49" s="19" t="n">
        <v>0</v>
      </c>
      <c r="P49" s="19" t="n">
        <v>0</v>
      </c>
      <c r="Q49" s="19" t="n">
        <v>0</v>
      </c>
      <c r="R49" s="19" t="n">
        <v>0</v>
      </c>
      <c r="S49" s="19" t="n">
        <v>29802.47</v>
      </c>
      <c r="T49" s="19" t="n">
        <v>0</v>
      </c>
      <c r="U49" s="19" t="n">
        <v>11261.33</v>
      </c>
    </row>
    <row r="50" customFormat="false" ht="12.75" hidden="false" customHeight="false" outlineLevel="0" collapsed="false">
      <c r="A50" s="9" t="n">
        <v>12</v>
      </c>
      <c r="B50" s="20" t="s">
        <v>98</v>
      </c>
      <c r="C50" s="19" t="n">
        <f aca="false">D50+H50+J50+L50+S50+U50</f>
        <v>283755.79</v>
      </c>
      <c r="D50" s="19" t="n">
        <v>248335.2</v>
      </c>
      <c r="E50" s="9" t="n">
        <v>0</v>
      </c>
      <c r="F50" s="19" t="n">
        <v>0</v>
      </c>
      <c r="G50" s="19" t="n">
        <v>0</v>
      </c>
      <c r="H50" s="19" t="n">
        <v>0</v>
      </c>
      <c r="I50" s="19" t="n">
        <v>0</v>
      </c>
      <c r="J50" s="19" t="n">
        <v>0</v>
      </c>
      <c r="K50" s="19" t="n">
        <v>0</v>
      </c>
      <c r="L50" s="19" t="n">
        <v>0</v>
      </c>
      <c r="M50" s="19" t="n">
        <v>0</v>
      </c>
      <c r="N50" s="19" t="n">
        <v>0</v>
      </c>
      <c r="O50" s="19" t="n">
        <v>0</v>
      </c>
      <c r="P50" s="19" t="n">
        <v>0</v>
      </c>
      <c r="Q50" s="19" t="n">
        <v>0</v>
      </c>
      <c r="R50" s="19" t="n">
        <v>0</v>
      </c>
      <c r="S50" s="19" t="n">
        <v>30453.89</v>
      </c>
      <c r="T50" s="19" t="n">
        <v>0</v>
      </c>
      <c r="U50" s="19" t="n">
        <v>4966.7</v>
      </c>
    </row>
    <row r="51" customFormat="false" ht="12.75" hidden="false" customHeight="false" outlineLevel="0" collapsed="false">
      <c r="A51" s="9" t="n">
        <v>13</v>
      </c>
      <c r="B51" s="20" t="s">
        <v>99</v>
      </c>
      <c r="C51" s="19" t="n">
        <f aca="false">D51+H51+J51+L51+S51+U51</f>
        <v>898574.35</v>
      </c>
      <c r="D51" s="19" t="n">
        <v>249578.4</v>
      </c>
      <c r="E51" s="9" t="n">
        <v>0</v>
      </c>
      <c r="F51" s="19" t="n">
        <v>0</v>
      </c>
      <c r="G51" s="19" t="n">
        <v>0</v>
      </c>
      <c r="H51" s="19" t="n">
        <v>599614.8</v>
      </c>
      <c r="I51" s="19" t="n">
        <v>0</v>
      </c>
      <c r="J51" s="19" t="n">
        <v>0</v>
      </c>
      <c r="K51" s="19" t="n">
        <v>0</v>
      </c>
      <c r="L51" s="19" t="n">
        <v>0</v>
      </c>
      <c r="M51" s="19" t="n">
        <v>0</v>
      </c>
      <c r="N51" s="19" t="n">
        <v>0</v>
      </c>
      <c r="O51" s="19" t="n">
        <v>0</v>
      </c>
      <c r="P51" s="19" t="n">
        <v>0</v>
      </c>
      <c r="Q51" s="19" t="n">
        <v>0</v>
      </c>
      <c r="R51" s="19" t="n">
        <v>0</v>
      </c>
      <c r="S51" s="19" t="n">
        <v>32397.29</v>
      </c>
      <c r="T51" s="19" t="n">
        <v>0</v>
      </c>
      <c r="U51" s="19" t="n">
        <v>16983.86</v>
      </c>
    </row>
    <row r="52" customFormat="false" ht="12.75" hidden="false" customHeight="false" outlineLevel="0" collapsed="false">
      <c r="A52" s="9" t="n">
        <v>14</v>
      </c>
      <c r="B52" s="20" t="s">
        <v>100</v>
      </c>
      <c r="C52" s="19" t="n">
        <f aca="false">D52+H52+J52+L52+S52+U52</f>
        <v>282376.95</v>
      </c>
      <c r="D52" s="19" t="n">
        <v>248335.2</v>
      </c>
      <c r="E52" s="9" t="n">
        <v>0</v>
      </c>
      <c r="F52" s="19" t="n">
        <v>0</v>
      </c>
      <c r="G52" s="19" t="n">
        <v>0</v>
      </c>
      <c r="H52" s="19" t="n">
        <v>0</v>
      </c>
      <c r="I52" s="19" t="n">
        <v>0</v>
      </c>
      <c r="J52" s="19" t="n">
        <v>0</v>
      </c>
      <c r="K52" s="19" t="n">
        <v>0</v>
      </c>
      <c r="L52" s="19" t="n">
        <v>0</v>
      </c>
      <c r="M52" s="19" t="n">
        <v>0</v>
      </c>
      <c r="N52" s="19" t="n">
        <v>0</v>
      </c>
      <c r="O52" s="19" t="n">
        <v>0</v>
      </c>
      <c r="P52" s="19" t="n">
        <v>0</v>
      </c>
      <c r="Q52" s="19" t="n">
        <v>0</v>
      </c>
      <c r="R52" s="19" t="n">
        <v>0</v>
      </c>
      <c r="S52" s="19" t="n">
        <v>29075.05</v>
      </c>
      <c r="T52" s="19" t="n">
        <v>0</v>
      </c>
      <c r="U52" s="19" t="n">
        <v>4966.7</v>
      </c>
    </row>
    <row r="53" customFormat="false" ht="12.75" hidden="false" customHeight="false" outlineLevel="0" collapsed="false">
      <c r="A53" s="9" t="n">
        <v>15</v>
      </c>
      <c r="B53" s="20" t="s">
        <v>101</v>
      </c>
      <c r="C53" s="19" t="n">
        <f aca="false">D53+H53+J53+L53+S53+U53</f>
        <v>286945.54</v>
      </c>
      <c r="D53" s="19" t="n">
        <v>249578.4</v>
      </c>
      <c r="E53" s="9" t="n">
        <v>0</v>
      </c>
      <c r="F53" s="19" t="n">
        <v>0</v>
      </c>
      <c r="G53" s="19" t="n">
        <v>0</v>
      </c>
      <c r="H53" s="19" t="n">
        <v>0</v>
      </c>
      <c r="I53" s="19" t="n">
        <v>0</v>
      </c>
      <c r="J53" s="19" t="n">
        <v>0</v>
      </c>
      <c r="K53" s="19" t="n">
        <v>0</v>
      </c>
      <c r="L53" s="19" t="n">
        <v>0</v>
      </c>
      <c r="M53" s="19" t="n">
        <v>0</v>
      </c>
      <c r="N53" s="19" t="n">
        <v>0</v>
      </c>
      <c r="O53" s="19" t="n">
        <v>0</v>
      </c>
      <c r="P53" s="19" t="n">
        <v>0</v>
      </c>
      <c r="Q53" s="19" t="n">
        <v>0</v>
      </c>
      <c r="R53" s="19" t="n">
        <v>0</v>
      </c>
      <c r="S53" s="19" t="n">
        <v>32375.57</v>
      </c>
      <c r="T53" s="19" t="n">
        <v>0</v>
      </c>
      <c r="U53" s="19" t="n">
        <v>4991.57</v>
      </c>
    </row>
    <row r="54" customFormat="false" ht="12.75" hidden="false" customHeight="false" outlineLevel="0" collapsed="false">
      <c r="A54" s="9" t="n">
        <v>16</v>
      </c>
      <c r="B54" s="20" t="s">
        <v>102</v>
      </c>
      <c r="C54" s="19" t="n">
        <f aca="false">D54+H54+J54+L54+S54+U54</f>
        <v>955176.66</v>
      </c>
      <c r="D54" s="19" t="n">
        <v>0</v>
      </c>
      <c r="E54" s="9" t="n">
        <v>0</v>
      </c>
      <c r="F54" s="19" t="n">
        <v>0</v>
      </c>
      <c r="G54" s="19" t="n">
        <v>0</v>
      </c>
      <c r="H54" s="19" t="n">
        <v>899578.8</v>
      </c>
      <c r="I54" s="19" t="n">
        <v>0</v>
      </c>
      <c r="J54" s="19" t="n">
        <v>0</v>
      </c>
      <c r="K54" s="19" t="n">
        <v>0</v>
      </c>
      <c r="L54" s="19" t="n">
        <v>0</v>
      </c>
      <c r="M54" s="19" t="n">
        <v>0</v>
      </c>
      <c r="N54" s="19" t="n">
        <v>0</v>
      </c>
      <c r="O54" s="19" t="n">
        <v>0</v>
      </c>
      <c r="P54" s="19" t="n">
        <v>0</v>
      </c>
      <c r="Q54" s="19" t="n">
        <v>0</v>
      </c>
      <c r="R54" s="19" t="n">
        <v>0</v>
      </c>
      <c r="S54" s="19" t="n">
        <v>37606.28</v>
      </c>
      <c r="T54" s="19" t="n">
        <v>0</v>
      </c>
      <c r="U54" s="19" t="n">
        <v>17991.58</v>
      </c>
    </row>
    <row r="55" customFormat="false" ht="12.75" hidden="false" customHeight="false" outlineLevel="0" collapsed="false">
      <c r="A55" s="9" t="n">
        <v>17</v>
      </c>
      <c r="B55" s="20" t="s">
        <v>103</v>
      </c>
      <c r="C55" s="19" t="n">
        <f aca="false">D55+H55+J55+L55+S55+U55</f>
        <v>1411579.68</v>
      </c>
      <c r="D55" s="19" t="n">
        <v>254338.8</v>
      </c>
      <c r="E55" s="9" t="n">
        <v>0</v>
      </c>
      <c r="F55" s="19" t="n">
        <v>0</v>
      </c>
      <c r="G55" s="19" t="n">
        <v>0</v>
      </c>
      <c r="H55" s="19" t="n">
        <v>0</v>
      </c>
      <c r="I55" s="19" t="n">
        <v>0</v>
      </c>
      <c r="J55" s="19" t="n">
        <v>159792</v>
      </c>
      <c r="K55" s="19" t="n">
        <v>0</v>
      </c>
      <c r="L55" s="19" t="n">
        <v>920637.6</v>
      </c>
      <c r="M55" s="19" t="n">
        <v>0</v>
      </c>
      <c r="N55" s="19" t="n">
        <v>0</v>
      </c>
      <c r="O55" s="19" t="n">
        <v>0</v>
      </c>
      <c r="P55" s="19" t="n">
        <v>0</v>
      </c>
      <c r="Q55" s="19" t="n">
        <v>0</v>
      </c>
      <c r="R55" s="19" t="n">
        <v>0</v>
      </c>
      <c r="S55" s="19" t="n">
        <v>50115.91</v>
      </c>
      <c r="T55" s="19" t="n">
        <v>0</v>
      </c>
      <c r="U55" s="19" t="n">
        <v>26695.37</v>
      </c>
    </row>
    <row r="56" customFormat="false" ht="12.75" hidden="false" customHeight="false" outlineLevel="0" collapsed="false">
      <c r="A56" s="9" t="n">
        <v>18</v>
      </c>
      <c r="B56" s="20" t="s">
        <v>104</v>
      </c>
      <c r="C56" s="19" t="n">
        <f aca="false">D56+H56+J56+L56+S56+U56</f>
        <v>312570.6</v>
      </c>
      <c r="D56" s="19" t="n">
        <v>254338.8</v>
      </c>
      <c r="E56" s="9" t="n">
        <v>0</v>
      </c>
      <c r="F56" s="19" t="n">
        <v>0</v>
      </c>
      <c r="G56" s="19" t="n">
        <v>0</v>
      </c>
      <c r="H56" s="19" t="n">
        <v>0</v>
      </c>
      <c r="I56" s="19" t="n">
        <v>0</v>
      </c>
      <c r="J56" s="19" t="n">
        <v>0</v>
      </c>
      <c r="K56" s="19" t="n">
        <v>0</v>
      </c>
      <c r="L56" s="19" t="n">
        <v>0</v>
      </c>
      <c r="M56" s="19" t="n">
        <v>0</v>
      </c>
      <c r="N56" s="19" t="n">
        <v>0</v>
      </c>
      <c r="O56" s="19" t="n">
        <v>0</v>
      </c>
      <c r="P56" s="19" t="n">
        <v>0</v>
      </c>
      <c r="Q56" s="19" t="n">
        <v>0</v>
      </c>
      <c r="R56" s="19" t="n">
        <v>0</v>
      </c>
      <c r="S56" s="19" t="n">
        <v>53145.02</v>
      </c>
      <c r="T56" s="19" t="n">
        <v>0</v>
      </c>
      <c r="U56" s="19" t="n">
        <v>5086.78</v>
      </c>
    </row>
    <row r="57" customFormat="false" ht="12.75" hidden="false" customHeight="false" outlineLevel="0" collapsed="false">
      <c r="A57" s="30" t="n">
        <v>19</v>
      </c>
      <c r="B57" s="20" t="s">
        <v>105</v>
      </c>
      <c r="C57" s="31" t="n">
        <v>188795.88</v>
      </c>
      <c r="D57" s="31" t="n">
        <v>0</v>
      </c>
      <c r="E57" s="31" t="n">
        <v>0</v>
      </c>
      <c r="F57" s="31" t="n">
        <v>0</v>
      </c>
      <c r="G57" s="31" t="n">
        <v>0</v>
      </c>
      <c r="H57" s="31" t="n">
        <v>0</v>
      </c>
      <c r="I57" s="31" t="n">
        <v>0</v>
      </c>
      <c r="J57" s="31" t="n">
        <v>0</v>
      </c>
      <c r="K57" s="31" t="n">
        <v>560.91</v>
      </c>
      <c r="L57" s="31" t="n">
        <v>185094</v>
      </c>
      <c r="M57" s="31" t="n">
        <v>0</v>
      </c>
      <c r="N57" s="31" t="n">
        <v>0</v>
      </c>
      <c r="O57" s="31" t="n">
        <v>0</v>
      </c>
      <c r="P57" s="31" t="n">
        <v>0</v>
      </c>
      <c r="Q57" s="31" t="n">
        <v>0</v>
      </c>
      <c r="R57" s="31" t="n">
        <v>0</v>
      </c>
      <c r="S57" s="31" t="n">
        <v>0</v>
      </c>
      <c r="T57" s="31" t="n">
        <v>0</v>
      </c>
      <c r="U57" s="31" t="n">
        <v>3701.88</v>
      </c>
    </row>
  </sheetData>
  <mergeCells count="18">
    <mergeCell ref="I3:U3"/>
    <mergeCell ref="A4:U4"/>
    <mergeCell ref="A5:U5"/>
    <mergeCell ref="A6:U6"/>
    <mergeCell ref="A8:A10"/>
    <mergeCell ref="B8:B10"/>
    <mergeCell ref="C8:C9"/>
    <mergeCell ref="D8:N8"/>
    <mergeCell ref="O8:U8"/>
    <mergeCell ref="E9:F9"/>
    <mergeCell ref="G9:H9"/>
    <mergeCell ref="I9:J9"/>
    <mergeCell ref="K9:L9"/>
    <mergeCell ref="M9:N9"/>
    <mergeCell ref="A12:B12"/>
    <mergeCell ref="A13:B13"/>
    <mergeCell ref="A23:B23"/>
    <mergeCell ref="A38:B38"/>
  </mergeCells>
  <printOptions headings="false" gridLines="false" gridLinesSet="true" horizontalCentered="false" verticalCentered="false"/>
  <pageMargins left="0.747916666666667" right="0.236111111111111" top="0.236111111111111" bottom="0.315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2016-10-05T08:17:18Z</dcterms:created>
  <dc:creator>System</dc:creator>
  <dc:description/>
  <dc:language>ru-RU</dc:language>
  <cp:lastModifiedBy>Admin</cp:lastModifiedBy>
  <cp:lastPrinted>2019-12-24T07:58:16Z</cp:lastPrinted>
  <dcterms:modified xsi:type="dcterms:W3CDTF">2019-12-24T07:58:36Z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