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</sheets>
  <calcPr calcId="152511"/>
</workbook>
</file>

<file path=xl/calcChain.xml><?xml version="1.0" encoding="utf-8"?>
<calcChain xmlns="http://schemas.openxmlformats.org/spreadsheetml/2006/main">
  <c r="O64" i="1" l="1"/>
  <c r="N64" i="1"/>
  <c r="N65" i="1" s="1"/>
  <c r="N66" i="1" s="1"/>
  <c r="C61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7" i="2"/>
  <c r="C4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C56" i="2"/>
  <c r="C9" i="2" s="1"/>
  <c r="H58" i="1"/>
  <c r="I58" i="1"/>
  <c r="I66" i="1" s="1"/>
  <c r="J58" i="1"/>
  <c r="K58" i="1"/>
  <c r="K66" i="1" s="1"/>
  <c r="L58" i="1"/>
  <c r="M58" i="1"/>
  <c r="M66" i="1" s="1"/>
  <c r="O58" i="1"/>
  <c r="N58" i="1"/>
  <c r="J66" i="1"/>
  <c r="L66" i="1"/>
  <c r="H66" i="1"/>
  <c r="I65" i="1"/>
  <c r="J65" i="1"/>
  <c r="K65" i="1"/>
  <c r="L65" i="1"/>
  <c r="M65" i="1"/>
  <c r="O65" i="1"/>
  <c r="O66" i="1" s="1"/>
  <c r="H65" i="1"/>
</calcChain>
</file>

<file path=xl/sharedStrings.xml><?xml version="1.0" encoding="utf-8"?>
<sst xmlns="http://schemas.openxmlformats.org/spreadsheetml/2006/main" count="295" uniqueCount="120">
  <si>
    <t>2015 год</t>
  </si>
  <si>
    <t>г. Камышлов, ул. Механизаторов, д. 26</t>
  </si>
  <si>
    <t>кирпичные</t>
  </si>
  <si>
    <t>г. Камышлов, ул. Карла Маркса, д. 26</t>
  </si>
  <si>
    <t>г. Камышлов, ул. Красных Орлов, д. 49</t>
  </si>
  <si>
    <t>бревно (брус)</t>
  </si>
  <si>
    <t>г. Камышлов, ул. Свердлова, д. 51</t>
  </si>
  <si>
    <t>г. Камышлов, ул. Карла Маркса, д. 33</t>
  </si>
  <si>
    <t>г. Камышлов, ул. Карла Маркса, д. 35</t>
  </si>
  <si>
    <t>г. Камышлов, ул. Красных Орлов, д. 85</t>
  </si>
  <si>
    <t>г. Камышлов, ул. Гагарина, д. 7, лит. АА1</t>
  </si>
  <si>
    <t>г. Камышлов, ул. Ленина, д. 21</t>
  </si>
  <si>
    <t>г. Камышлов, ул. Свердлова, д. 40, лит. А</t>
  </si>
  <si>
    <t>комбинированные</t>
  </si>
  <si>
    <t>г. Камышлов, ул. Вокзальная, д. 3</t>
  </si>
  <si>
    <t>г. Камышлов, ул. Комсомольская, д. 16</t>
  </si>
  <si>
    <t>г. Камышлов, ул. Красных Орлов, д. 42</t>
  </si>
  <si>
    <t>г. Камышлов, ул. Урицкого, д. 10, лит. А</t>
  </si>
  <si>
    <t>г. Камышлов, ул. Урицкого, д. 10, лит. Б</t>
  </si>
  <si>
    <t>г. Камышлов, ул. Молокова, д. 3</t>
  </si>
  <si>
    <t>Итого за 2015 год</t>
  </si>
  <si>
    <t>-</t>
  </si>
  <si>
    <t>2016 год</t>
  </si>
  <si>
    <t>г. Камышлов, ул. Энгельса, д. 179</t>
  </si>
  <si>
    <t>г. Камышлов, ул. Красных Орлов, д. 88</t>
  </si>
  <si>
    <t>г. Камышлов, ул. Пролетарская, д. 3, лит. А</t>
  </si>
  <si>
    <t>г. Камышлов, ул. Пролетарская, д. 3, лит. Б</t>
  </si>
  <si>
    <t>г. Камышлов, ул. Пролетарская, д. 17</t>
  </si>
  <si>
    <t>г. Камышлов, ул. Карла Маркса, д. 12</t>
  </si>
  <si>
    <t>г. Камышлов, ул. Карла Маркса, д. 25</t>
  </si>
  <si>
    <t>г. Камышлов, ул. Карла Маркса, д. 32</t>
  </si>
  <si>
    <t>г. Камышлов, ул. Красных Орлов, д. 73</t>
  </si>
  <si>
    <t>г. Камышлов, ул. Маяковского, д. 4</t>
  </si>
  <si>
    <t>г. Камышлов, ул. Карла Маркса, д. 18</t>
  </si>
  <si>
    <t>г. Камышлов, ул. Красных Орлов, д. 83</t>
  </si>
  <si>
    <t>г. Камышлов, ул. Карла Маркса, д. 6</t>
  </si>
  <si>
    <t>г. Камышлов, ул. Ленина, д. 6</t>
  </si>
  <si>
    <t>г. Камышлов, ул. Карла Либкнехта, д. 1Б, лит. Г</t>
  </si>
  <si>
    <t>г. Камышлов, ул. Розы Люксембург, д. 12, лит. В</t>
  </si>
  <si>
    <t>Итого за 2016 год</t>
  </si>
  <si>
    <t>2017 год</t>
  </si>
  <si>
    <t>Итого за 2017 год</t>
  </si>
  <si>
    <t>Итого по Камышловскому городскому округу</t>
  </si>
  <si>
    <t>Краткосрочный план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Камышловского городского округа на 2015-2017 годы</t>
  </si>
  <si>
    <t xml:space="preserve"> ПЕРЕЧЕНЬ
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</si>
  <si>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</si>
  <si>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</si>
  <si>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</si>
  <si>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</si>
  <si>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</si>
  <si>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</si>
  <si>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</si>
  <si>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</si>
  <si>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</si>
  <si>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</si>
  <si>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</si>
  <si>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</si>
  <si>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</si>
  <si>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</si>
  <si>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</si>
  <si>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</si>
  <si>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</si>
  <si>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</si>
  <si>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</si>
  <si>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</si>
  <si>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</si>
  <si>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</si>
  <si>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</si>
  <si>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</si>
  <si>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</si>
  <si>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</si>
  <si>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</si>
  <si>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</si>
  <si>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</si>
  <si>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</si>
  <si>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</si>
  <si>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</si>
  <si>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</si>
  <si>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</si>
  <si>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</si>
  <si>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</si>
  <si>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</si>
  <si>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</si>
  <si>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</si>
  <si>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</si>
  <si>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</si>
  <si>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г. Камышлов, ул. Гагарина, д. 7, ЛИТ. АА1</t>
  </si>
  <si>
    <t>г. Камышлов, ул. Свердлова, д. 40, ЛИТ. А</t>
  </si>
  <si>
    <t>г. Камышлов, ул. Урицкого, д. 10, ЛИТ. А</t>
  </si>
  <si>
    <t>г. Камышлов, ул. Урицкого, д. 10, ЛИТ. Б</t>
  </si>
  <si>
    <t>г. Камышлов, ул. Пролетарская, д. 3, ЛИТ. А</t>
  </si>
  <si>
    <t>г. Камышлов, ул. Пролетарская, д. 3, ЛИТ. Б</t>
  </si>
  <si>
    <t>г. Камышлов, ул. Карла Либкнехта, д. 1Б, ЛИТ. Г</t>
  </si>
  <si>
    <t>г. Камышлов, ул. Розы Люксембург, д. 12, ЛИТ. В</t>
  </si>
  <si>
    <t>ПЕРЕЧЕНЬ
видов и стоимости капитального ремонта многоквартирных домов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</si>
  <si>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</si>
  <si>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</si>
  <si>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</si>
  <si>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</si>
  <si>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</si>
  <si>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</si>
  <si>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</si>
  <si>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</si>
  <si>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</si>
  <si>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</si>
  <si>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</si>
  <si>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</si>
  <si>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</si>
  <si>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</si>
  <si>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</si>
  <si>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</si>
  <si>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</si>
  <si>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</si>
  <si>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</si>
  <si>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</si>
  <si>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</si>
  <si>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</si>
  <si>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</si>
  <si>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 xml:space="preserve">Приложение №1 к постановлению Камышловского городского округа от     20.03.2017 года № 247     </t>
  </si>
  <si>
    <t xml:space="preserve">Приложение № 2 к постановлению Камышловского городского округа от  20 .03.2017 года №247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</si>
</sst>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0" fontId="8" fillId="0" borderId="0" xfId="0" applyFont="1"/>
    <xf numFmtId="0" fontId="7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2"/>
  <sheetViews>
    <sheetView zoomScaleNormal="100" workbookViewId="0">
      <selection activeCell="A3" sqref="A3:Q3"/>
    </sheetView>
  </sheetViews>
  <sheetFormatPr defaultRowHeight="15" x14ac:dyDescent="0.25"/>
  <cols>
    <col min="1" max="1" width="4.5703125" customWidth="1"/>
    <col min="2" max="2" width="24.42578125" customWidth="1"/>
    <col min="3" max="3" width="5.28515625" customWidth="1"/>
    <col min="4" max="4" width="5.140625" customWidth="1"/>
    <col min="5" max="5" width="10.5703125" customWidth="1"/>
    <col min="6" max="6" width="4.28515625" customWidth="1"/>
    <col min="7" max="7" width="3.85546875" customWidth="1"/>
    <col min="8" max="8" width="6.7109375" customWidth="1"/>
    <col min="9" max="9" width="6.42578125" customWidth="1"/>
    <col min="10" max="10" width="5.5703125" customWidth="1"/>
    <col min="11" max="11" width="6.28515625" customWidth="1"/>
    <col min="12" max="12" width="6.5703125" customWidth="1"/>
    <col min="13" max="13" width="5.5703125" customWidth="1"/>
    <col min="14" max="14" width="8.140625" customWidth="1"/>
    <col min="17" max="17" width="4.85546875" customWidth="1"/>
  </cols>
  <sheetData>
    <row r="2" spans="1:17" ht="15" customHeight="1" x14ac:dyDescent="0.25">
      <c r="F2" s="28" t="s">
        <v>118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41.25" customHeight="1" x14ac:dyDescent="0.25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53.25" customHeight="1" x14ac:dyDescent="0.25">
      <c r="A4" s="27" t="s">
        <v>44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8" customHeight="1" x14ac:dyDescent="0.25">
      <c r="A5" s="35" t="s">
        <v>45</v>
      </c>
      <c r="B5" s="35" t="s">
        <v>46</v>
      </c>
      <c r="C5" s="32" t="s">
        <v>47</v>
      </c>
      <c r="D5" s="34"/>
      <c r="E5" s="29" t="s">
        <v>48</v>
      </c>
      <c r="F5" s="29" t="s">
        <v>49</v>
      </c>
      <c r="G5" s="29" t="s">
        <v>50</v>
      </c>
      <c r="H5" s="29" t="s">
        <v>51</v>
      </c>
      <c r="I5" s="32" t="s">
        <v>52</v>
      </c>
      <c r="J5" s="33"/>
      <c r="K5" s="33"/>
      <c r="L5" s="34"/>
      <c r="M5" s="29" t="s">
        <v>53</v>
      </c>
      <c r="N5" s="29" t="s">
        <v>54</v>
      </c>
      <c r="O5" s="29" t="s">
        <v>55</v>
      </c>
      <c r="P5" s="29" t="s">
        <v>56</v>
      </c>
      <c r="Q5" s="29" t="s">
        <v>57</v>
      </c>
    </row>
    <row r="6" spans="1:17" ht="14.25" customHeight="1" x14ac:dyDescent="0.25">
      <c r="A6" s="36"/>
      <c r="B6" s="36"/>
      <c r="C6" s="29" t="s">
        <v>58</v>
      </c>
      <c r="D6" s="29" t="s">
        <v>59</v>
      </c>
      <c r="E6" s="30"/>
      <c r="F6" s="30"/>
      <c r="G6" s="30"/>
      <c r="H6" s="30"/>
      <c r="I6" s="29" t="s">
        <v>60</v>
      </c>
      <c r="J6" s="32" t="s">
        <v>61</v>
      </c>
      <c r="K6" s="34"/>
      <c r="L6" s="29" t="s">
        <v>62</v>
      </c>
      <c r="M6" s="30"/>
      <c r="N6" s="30"/>
      <c r="O6" s="30"/>
      <c r="P6" s="30"/>
      <c r="Q6" s="30"/>
    </row>
    <row r="7" spans="1:17" ht="79.5" customHeight="1" x14ac:dyDescent="0.25">
      <c r="A7" s="36"/>
      <c r="B7" s="36"/>
      <c r="C7" s="30"/>
      <c r="D7" s="30"/>
      <c r="E7" s="30"/>
      <c r="F7" s="30"/>
      <c r="G7" s="30"/>
      <c r="H7" s="31"/>
      <c r="I7" s="31"/>
      <c r="J7" s="1" t="s">
        <v>63</v>
      </c>
      <c r="K7" s="1" t="s">
        <v>64</v>
      </c>
      <c r="L7" s="31"/>
      <c r="M7" s="31"/>
      <c r="N7" s="31"/>
      <c r="O7" s="31"/>
      <c r="P7" s="31"/>
      <c r="Q7" s="30"/>
    </row>
    <row r="8" spans="1:17" ht="14.25" customHeight="1" x14ac:dyDescent="0.25">
      <c r="A8" s="37"/>
      <c r="B8" s="37"/>
      <c r="C8" s="31"/>
      <c r="D8" s="31"/>
      <c r="E8" s="31"/>
      <c r="F8" s="31"/>
      <c r="G8" s="31"/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68</v>
      </c>
      <c r="Q8" s="31"/>
    </row>
    <row r="9" spans="1:17" s="3" customFormat="1" ht="9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</row>
    <row r="10" spans="1:17" s="3" customFormat="1" ht="9" customHeight="1" x14ac:dyDescent="0.25">
      <c r="A10" s="4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s="3" customFormat="1" ht="9" customHeight="1" x14ac:dyDescent="0.25">
      <c r="A11" s="4"/>
      <c r="B11" s="22" t="s"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s="3" customFormat="1" ht="9" customHeight="1" x14ac:dyDescent="0.25">
      <c r="A12" s="4">
        <v>1</v>
      </c>
      <c r="B12" s="5" t="s">
        <v>1</v>
      </c>
      <c r="C12" s="4">
        <v>1863</v>
      </c>
      <c r="D12" s="5"/>
      <c r="E12" s="5" t="s">
        <v>2</v>
      </c>
      <c r="F12" s="4">
        <v>2</v>
      </c>
      <c r="G12" s="4">
        <v>2</v>
      </c>
      <c r="H12" s="7">
        <v>555.05999999999995</v>
      </c>
      <c r="I12" s="7">
        <v>504.6</v>
      </c>
      <c r="J12" s="4">
        <v>0</v>
      </c>
      <c r="K12" s="4">
        <v>504.6</v>
      </c>
      <c r="L12" s="4">
        <v>504.6</v>
      </c>
      <c r="M12" s="4">
        <v>22</v>
      </c>
      <c r="N12" s="7">
        <v>41822.660000000003</v>
      </c>
      <c r="O12" s="7">
        <v>82.88</v>
      </c>
      <c r="P12" s="7">
        <v>8955.17</v>
      </c>
      <c r="Q12" s="4">
        <v>2015</v>
      </c>
    </row>
    <row r="13" spans="1:17" s="3" customFormat="1" ht="9" customHeight="1" x14ac:dyDescent="0.25">
      <c r="A13" s="4">
        <v>2</v>
      </c>
      <c r="B13" s="5" t="s">
        <v>3</v>
      </c>
      <c r="C13" s="4">
        <v>1870</v>
      </c>
      <c r="D13" s="5"/>
      <c r="E13" s="5" t="s">
        <v>2</v>
      </c>
      <c r="F13" s="4">
        <v>3</v>
      </c>
      <c r="G13" s="4">
        <v>2</v>
      </c>
      <c r="H13" s="7">
        <v>527.12</v>
      </c>
      <c r="I13" s="7">
        <v>479.2</v>
      </c>
      <c r="J13" s="4">
        <v>0</v>
      </c>
      <c r="K13" s="4">
        <v>479.2</v>
      </c>
      <c r="L13" s="4">
        <v>349.7</v>
      </c>
      <c r="M13" s="4">
        <v>32</v>
      </c>
      <c r="N13" s="7">
        <v>17268.45</v>
      </c>
      <c r="O13" s="7">
        <v>36.04</v>
      </c>
      <c r="P13" s="7">
        <v>8955.17</v>
      </c>
      <c r="Q13" s="4">
        <v>2015</v>
      </c>
    </row>
    <row r="14" spans="1:17" s="3" customFormat="1" ht="9" customHeight="1" x14ac:dyDescent="0.25">
      <c r="A14" s="4">
        <v>3</v>
      </c>
      <c r="B14" s="5" t="s">
        <v>4</v>
      </c>
      <c r="C14" s="4">
        <v>1872</v>
      </c>
      <c r="D14" s="5"/>
      <c r="E14" s="5" t="s">
        <v>5</v>
      </c>
      <c r="F14" s="4">
        <v>2</v>
      </c>
      <c r="G14" s="4">
        <v>1</v>
      </c>
      <c r="H14" s="7">
        <v>210.98</v>
      </c>
      <c r="I14" s="7">
        <v>191.8</v>
      </c>
      <c r="J14" s="4">
        <v>0</v>
      </c>
      <c r="K14" s="4">
        <v>191.8</v>
      </c>
      <c r="L14" s="4">
        <v>191.8</v>
      </c>
      <c r="M14" s="4">
        <v>8</v>
      </c>
      <c r="N14" s="7">
        <v>6911.7</v>
      </c>
      <c r="O14" s="7">
        <v>36.04</v>
      </c>
      <c r="P14" s="7">
        <v>12335.06</v>
      </c>
      <c r="Q14" s="4">
        <v>2015</v>
      </c>
    </row>
    <row r="15" spans="1:17" s="3" customFormat="1" ht="9" customHeight="1" x14ac:dyDescent="0.25">
      <c r="A15" s="4">
        <v>4</v>
      </c>
      <c r="B15" s="5" t="s">
        <v>6</v>
      </c>
      <c r="C15" s="4">
        <v>1873</v>
      </c>
      <c r="D15" s="5"/>
      <c r="E15" s="5" t="s">
        <v>2</v>
      </c>
      <c r="F15" s="4">
        <v>2</v>
      </c>
      <c r="G15" s="4">
        <v>1</v>
      </c>
      <c r="H15" s="7">
        <v>258.3</v>
      </c>
      <c r="I15" s="7">
        <v>240.4</v>
      </c>
      <c r="J15" s="4">
        <v>0</v>
      </c>
      <c r="K15" s="4">
        <v>91.8</v>
      </c>
      <c r="L15" s="4">
        <v>10.4</v>
      </c>
      <c r="M15" s="4">
        <v>18</v>
      </c>
      <c r="N15" s="7">
        <v>535692.68000000005</v>
      </c>
      <c r="O15" s="7">
        <v>2228.34</v>
      </c>
      <c r="P15" s="7">
        <v>8955.17</v>
      </c>
      <c r="Q15" s="4">
        <v>2015</v>
      </c>
    </row>
    <row r="16" spans="1:17" s="3" customFormat="1" ht="9" customHeight="1" x14ac:dyDescent="0.25">
      <c r="A16" s="4">
        <v>5</v>
      </c>
      <c r="B16" s="5" t="s">
        <v>7</v>
      </c>
      <c r="C16" s="4">
        <v>1885</v>
      </c>
      <c r="D16" s="5"/>
      <c r="E16" s="5" t="s">
        <v>2</v>
      </c>
      <c r="F16" s="4">
        <v>2</v>
      </c>
      <c r="G16" s="4">
        <v>1</v>
      </c>
      <c r="H16" s="7">
        <v>467.61</v>
      </c>
      <c r="I16" s="7">
        <v>425.1</v>
      </c>
      <c r="J16" s="4">
        <v>188.7</v>
      </c>
      <c r="K16" s="4">
        <v>236.4</v>
      </c>
      <c r="L16" s="4">
        <v>211.2</v>
      </c>
      <c r="M16" s="4">
        <v>16</v>
      </c>
      <c r="N16" s="7">
        <v>796817.93</v>
      </c>
      <c r="O16" s="7">
        <v>1874.42</v>
      </c>
      <c r="P16" s="7">
        <v>8955.17</v>
      </c>
      <c r="Q16" s="4">
        <v>2015</v>
      </c>
    </row>
    <row r="17" spans="1:17" s="3" customFormat="1" ht="9" customHeight="1" x14ac:dyDescent="0.25">
      <c r="A17" s="4">
        <v>6</v>
      </c>
      <c r="B17" s="5" t="s">
        <v>8</v>
      </c>
      <c r="C17" s="4">
        <v>1886</v>
      </c>
      <c r="D17" s="5"/>
      <c r="E17" s="5" t="s">
        <v>2</v>
      </c>
      <c r="F17" s="4">
        <v>1</v>
      </c>
      <c r="G17" s="4">
        <v>1</v>
      </c>
      <c r="H17" s="7">
        <v>499.9</v>
      </c>
      <c r="I17" s="7">
        <v>406.4</v>
      </c>
      <c r="J17" s="4">
        <v>0</v>
      </c>
      <c r="K17" s="4">
        <v>176.3</v>
      </c>
      <c r="L17" s="4">
        <v>176.3</v>
      </c>
      <c r="M17" s="4">
        <v>7</v>
      </c>
      <c r="N17" s="7">
        <v>768879.69</v>
      </c>
      <c r="O17" s="7">
        <v>1891.93</v>
      </c>
      <c r="P17" s="7">
        <v>8955.17</v>
      </c>
      <c r="Q17" s="4">
        <v>2015</v>
      </c>
    </row>
    <row r="18" spans="1:17" s="3" customFormat="1" ht="9" customHeight="1" x14ac:dyDescent="0.25">
      <c r="A18" s="4">
        <v>7</v>
      </c>
      <c r="B18" s="5" t="s">
        <v>9</v>
      </c>
      <c r="C18" s="4">
        <v>1887</v>
      </c>
      <c r="D18" s="5"/>
      <c r="E18" s="5" t="s">
        <v>5</v>
      </c>
      <c r="F18" s="4">
        <v>2</v>
      </c>
      <c r="G18" s="4">
        <v>2</v>
      </c>
      <c r="H18" s="7">
        <v>486.42</v>
      </c>
      <c r="I18" s="7">
        <v>442.2</v>
      </c>
      <c r="J18" s="4">
        <v>0</v>
      </c>
      <c r="K18" s="4">
        <v>442.2</v>
      </c>
      <c r="L18" s="4">
        <v>442.2</v>
      </c>
      <c r="M18" s="4">
        <v>17</v>
      </c>
      <c r="N18" s="7">
        <v>577314.15</v>
      </c>
      <c r="O18" s="7">
        <v>1305.55</v>
      </c>
      <c r="P18" s="7">
        <v>12335.06</v>
      </c>
      <c r="Q18" s="4">
        <v>2015</v>
      </c>
    </row>
    <row r="19" spans="1:17" s="3" customFormat="1" ht="9" customHeight="1" x14ac:dyDescent="0.25">
      <c r="A19" s="4">
        <v>8</v>
      </c>
      <c r="B19" s="5" t="s">
        <v>10</v>
      </c>
      <c r="C19" s="4">
        <v>1896</v>
      </c>
      <c r="D19" s="5"/>
      <c r="E19" s="5" t="s">
        <v>2</v>
      </c>
      <c r="F19" s="4">
        <v>2</v>
      </c>
      <c r="G19" s="4">
        <v>2</v>
      </c>
      <c r="H19" s="7">
        <v>496.43</v>
      </c>
      <c r="I19" s="7">
        <v>451.3</v>
      </c>
      <c r="J19" s="4">
        <v>0</v>
      </c>
      <c r="K19" s="4">
        <v>451.3</v>
      </c>
      <c r="L19" s="4">
        <v>451.3</v>
      </c>
      <c r="M19" s="4">
        <v>23</v>
      </c>
      <c r="N19" s="7">
        <v>1275335.94</v>
      </c>
      <c r="O19" s="7">
        <v>2825.92</v>
      </c>
      <c r="P19" s="7">
        <v>8955.17</v>
      </c>
      <c r="Q19" s="4">
        <v>2015</v>
      </c>
    </row>
    <row r="20" spans="1:17" s="3" customFormat="1" ht="9" customHeight="1" x14ac:dyDescent="0.25">
      <c r="A20" s="4">
        <v>9</v>
      </c>
      <c r="B20" s="5" t="s">
        <v>11</v>
      </c>
      <c r="C20" s="4">
        <v>1900</v>
      </c>
      <c r="D20" s="5"/>
      <c r="E20" s="5" t="s">
        <v>2</v>
      </c>
      <c r="F20" s="4">
        <v>1</v>
      </c>
      <c r="G20" s="4">
        <v>2</v>
      </c>
      <c r="H20" s="7">
        <v>404.91</v>
      </c>
      <c r="I20" s="7">
        <v>368.1</v>
      </c>
      <c r="J20" s="4">
        <v>0</v>
      </c>
      <c r="K20" s="4">
        <v>368.1</v>
      </c>
      <c r="L20" s="4">
        <v>368.1</v>
      </c>
      <c r="M20" s="4">
        <v>14</v>
      </c>
      <c r="N20" s="7">
        <v>1231666.07</v>
      </c>
      <c r="O20" s="7">
        <v>3346.01</v>
      </c>
      <c r="P20" s="7">
        <v>8955.17</v>
      </c>
      <c r="Q20" s="4">
        <v>2015</v>
      </c>
    </row>
    <row r="21" spans="1:17" s="3" customFormat="1" ht="9" customHeight="1" x14ac:dyDescent="0.25">
      <c r="A21" s="4">
        <v>10</v>
      </c>
      <c r="B21" s="5" t="s">
        <v>12</v>
      </c>
      <c r="C21" s="4">
        <v>1906</v>
      </c>
      <c r="D21" s="5"/>
      <c r="E21" s="5" t="s">
        <v>13</v>
      </c>
      <c r="F21" s="4">
        <v>2</v>
      </c>
      <c r="G21" s="4">
        <v>2</v>
      </c>
      <c r="H21" s="7">
        <v>209.55</v>
      </c>
      <c r="I21" s="7">
        <v>190.5</v>
      </c>
      <c r="J21" s="4">
        <v>0</v>
      </c>
      <c r="K21" s="4">
        <v>190.5</v>
      </c>
      <c r="L21" s="4">
        <v>190.5</v>
      </c>
      <c r="M21" s="4">
        <v>21</v>
      </c>
      <c r="N21" s="7">
        <v>416785.06</v>
      </c>
      <c r="O21" s="7">
        <v>2187.85</v>
      </c>
      <c r="P21" s="7">
        <v>12335.06</v>
      </c>
      <c r="Q21" s="4">
        <v>2015</v>
      </c>
    </row>
    <row r="22" spans="1:17" s="3" customFormat="1" ht="9" customHeight="1" x14ac:dyDescent="0.25">
      <c r="A22" s="4">
        <v>11</v>
      </c>
      <c r="B22" s="5" t="s">
        <v>14</v>
      </c>
      <c r="C22" s="4">
        <v>1914</v>
      </c>
      <c r="D22" s="5"/>
      <c r="E22" s="5" t="s">
        <v>13</v>
      </c>
      <c r="F22" s="4">
        <v>2</v>
      </c>
      <c r="G22" s="4">
        <v>1</v>
      </c>
      <c r="H22" s="7">
        <v>222.2</v>
      </c>
      <c r="I22" s="7">
        <v>202</v>
      </c>
      <c r="J22" s="4">
        <v>0</v>
      </c>
      <c r="K22" s="4">
        <v>202</v>
      </c>
      <c r="L22" s="4">
        <v>136.1</v>
      </c>
      <c r="M22" s="4">
        <v>11</v>
      </c>
      <c r="N22" s="7">
        <v>494254.95</v>
      </c>
      <c r="O22" s="7">
        <v>2446.81</v>
      </c>
      <c r="P22" s="7">
        <v>12335.06</v>
      </c>
      <c r="Q22" s="4">
        <v>2015</v>
      </c>
    </row>
    <row r="23" spans="1:17" s="3" customFormat="1" ht="9" customHeight="1" x14ac:dyDescent="0.25">
      <c r="A23" s="4">
        <v>12</v>
      </c>
      <c r="B23" s="5" t="s">
        <v>15</v>
      </c>
      <c r="C23" s="4">
        <v>1917</v>
      </c>
      <c r="D23" s="5"/>
      <c r="E23" s="5" t="s">
        <v>13</v>
      </c>
      <c r="F23" s="4">
        <v>2</v>
      </c>
      <c r="G23" s="4">
        <v>2</v>
      </c>
      <c r="H23" s="7">
        <v>318.56</v>
      </c>
      <c r="I23" s="7">
        <v>289.60000000000002</v>
      </c>
      <c r="J23" s="4">
        <v>83.3</v>
      </c>
      <c r="K23" s="4">
        <v>206.3</v>
      </c>
      <c r="L23" s="4">
        <v>206.3</v>
      </c>
      <c r="M23" s="4">
        <v>18</v>
      </c>
      <c r="N23" s="7">
        <v>864046.15</v>
      </c>
      <c r="O23" s="7">
        <v>2983.58</v>
      </c>
      <c r="P23" s="7">
        <v>12335.06</v>
      </c>
      <c r="Q23" s="4">
        <v>2015</v>
      </c>
    </row>
    <row r="24" spans="1:17" s="3" customFormat="1" ht="9" customHeight="1" x14ac:dyDescent="0.25">
      <c r="A24" s="4">
        <v>13</v>
      </c>
      <c r="B24" s="5" t="s">
        <v>16</v>
      </c>
      <c r="C24" s="4">
        <v>1917</v>
      </c>
      <c r="D24" s="5"/>
      <c r="E24" s="5" t="s">
        <v>5</v>
      </c>
      <c r="F24" s="4">
        <v>2</v>
      </c>
      <c r="G24" s="4">
        <v>2</v>
      </c>
      <c r="H24" s="7">
        <v>189.09</v>
      </c>
      <c r="I24" s="7">
        <v>171.9</v>
      </c>
      <c r="J24" s="4">
        <v>0</v>
      </c>
      <c r="K24" s="4">
        <v>171.9</v>
      </c>
      <c r="L24" s="4">
        <v>106.1</v>
      </c>
      <c r="M24" s="4">
        <v>19</v>
      </c>
      <c r="N24" s="7">
        <v>433622.26</v>
      </c>
      <c r="O24" s="7">
        <v>2522.5300000000002</v>
      </c>
      <c r="P24" s="7">
        <v>12335.06</v>
      </c>
      <c r="Q24" s="4">
        <v>2015</v>
      </c>
    </row>
    <row r="25" spans="1:17" s="3" customFormat="1" ht="9" customHeight="1" x14ac:dyDescent="0.25">
      <c r="A25" s="4">
        <v>14</v>
      </c>
      <c r="B25" s="5" t="s">
        <v>17</v>
      </c>
      <c r="C25" s="4">
        <v>1918</v>
      </c>
      <c r="D25" s="5"/>
      <c r="E25" s="5" t="s">
        <v>2</v>
      </c>
      <c r="F25" s="4">
        <v>2</v>
      </c>
      <c r="G25" s="4">
        <v>4</v>
      </c>
      <c r="H25" s="7">
        <v>342.32</v>
      </c>
      <c r="I25" s="7">
        <v>311.2</v>
      </c>
      <c r="J25" s="4">
        <v>0</v>
      </c>
      <c r="K25" s="4">
        <v>311.2</v>
      </c>
      <c r="L25" s="4">
        <v>311.2</v>
      </c>
      <c r="M25" s="4">
        <v>16</v>
      </c>
      <c r="N25" s="7">
        <v>501432.13</v>
      </c>
      <c r="O25" s="7">
        <v>1611.29</v>
      </c>
      <c r="P25" s="7">
        <v>8955.17</v>
      </c>
      <c r="Q25" s="4">
        <v>2015</v>
      </c>
    </row>
    <row r="26" spans="1:17" s="3" customFormat="1" ht="9" customHeight="1" x14ac:dyDescent="0.25">
      <c r="A26" s="4">
        <v>15</v>
      </c>
      <c r="B26" s="5" t="s">
        <v>18</v>
      </c>
      <c r="C26" s="4">
        <v>1918</v>
      </c>
      <c r="D26" s="5"/>
      <c r="E26" s="5" t="s">
        <v>2</v>
      </c>
      <c r="F26" s="4">
        <v>2</v>
      </c>
      <c r="G26" s="4">
        <v>2</v>
      </c>
      <c r="H26" s="7">
        <v>331.87</v>
      </c>
      <c r="I26" s="7">
        <v>301.7</v>
      </c>
      <c r="J26" s="4">
        <v>0</v>
      </c>
      <c r="K26" s="4">
        <v>301.7</v>
      </c>
      <c r="L26" s="4">
        <v>149.6</v>
      </c>
      <c r="M26" s="4">
        <v>25</v>
      </c>
      <c r="N26" s="7">
        <v>10872.06</v>
      </c>
      <c r="O26" s="7">
        <v>36.04</v>
      </c>
      <c r="P26" s="7">
        <v>8955.17</v>
      </c>
      <c r="Q26" s="4">
        <v>2015</v>
      </c>
    </row>
    <row r="27" spans="1:17" s="3" customFormat="1" ht="9" customHeight="1" x14ac:dyDescent="0.25">
      <c r="A27" s="4">
        <v>16</v>
      </c>
      <c r="B27" s="5" t="s">
        <v>19</v>
      </c>
      <c r="C27" s="4">
        <v>1937</v>
      </c>
      <c r="D27" s="5"/>
      <c r="E27" s="5" t="s">
        <v>5</v>
      </c>
      <c r="F27" s="4">
        <v>2</v>
      </c>
      <c r="G27" s="4">
        <v>2</v>
      </c>
      <c r="H27" s="7">
        <v>584.1</v>
      </c>
      <c r="I27" s="7">
        <v>531</v>
      </c>
      <c r="J27" s="4">
        <v>0</v>
      </c>
      <c r="K27" s="4">
        <v>531</v>
      </c>
      <c r="L27" s="4">
        <v>531</v>
      </c>
      <c r="M27" s="4">
        <v>29</v>
      </c>
      <c r="N27" s="7">
        <v>44010.77</v>
      </c>
      <c r="O27" s="7">
        <v>82.88</v>
      </c>
      <c r="P27" s="7">
        <v>12335.06</v>
      </c>
      <c r="Q27" s="4">
        <v>2015</v>
      </c>
    </row>
    <row r="28" spans="1:17" s="3" customFormat="1" ht="9" customHeight="1" x14ac:dyDescent="0.25">
      <c r="A28" s="4"/>
      <c r="B28" s="15" t="s">
        <v>20</v>
      </c>
      <c r="C28" s="9" t="s">
        <v>21</v>
      </c>
      <c r="D28" s="9" t="s">
        <v>21</v>
      </c>
      <c r="E28" s="9" t="s">
        <v>21</v>
      </c>
      <c r="F28" s="9" t="s">
        <v>21</v>
      </c>
      <c r="G28" s="9" t="s">
        <v>21</v>
      </c>
      <c r="H28" s="13">
        <v>6104.42</v>
      </c>
      <c r="I28" s="13">
        <v>5507</v>
      </c>
      <c r="J28" s="9">
        <v>272</v>
      </c>
      <c r="K28" s="9">
        <v>4856.3</v>
      </c>
      <c r="L28" s="9">
        <v>4336.3999999999996</v>
      </c>
      <c r="M28" s="9">
        <v>296</v>
      </c>
      <c r="N28" s="13">
        <v>8016732.6500000004</v>
      </c>
      <c r="O28" s="13">
        <v>25498.09</v>
      </c>
      <c r="P28" s="13" t="s">
        <v>21</v>
      </c>
      <c r="Q28" s="9" t="s">
        <v>21</v>
      </c>
    </row>
    <row r="29" spans="1:17" s="3" customFormat="1" ht="9" customHeight="1" x14ac:dyDescent="0.25">
      <c r="A29" s="4"/>
      <c r="B29" s="25" t="s">
        <v>22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3" customFormat="1" ht="9" customHeight="1" x14ac:dyDescent="0.25">
      <c r="A30" s="4">
        <v>1</v>
      </c>
      <c r="B30" s="5" t="s">
        <v>1</v>
      </c>
      <c r="C30" s="4">
        <v>1863</v>
      </c>
      <c r="D30" s="5"/>
      <c r="E30" s="5" t="s">
        <v>2</v>
      </c>
      <c r="F30" s="4">
        <v>2</v>
      </c>
      <c r="G30" s="4">
        <v>2</v>
      </c>
      <c r="H30" s="4">
        <v>555.05999999999995</v>
      </c>
      <c r="I30" s="4">
        <v>504.6</v>
      </c>
      <c r="J30" s="4">
        <v>0</v>
      </c>
      <c r="K30" s="4">
        <v>504.6</v>
      </c>
      <c r="L30" s="4">
        <v>504.6</v>
      </c>
      <c r="M30" s="4">
        <v>22</v>
      </c>
      <c r="N30" s="7">
        <v>3290462.49</v>
      </c>
      <c r="O30" s="7">
        <v>6520.93</v>
      </c>
      <c r="P30" s="7">
        <v>9313.3799999999992</v>
      </c>
      <c r="Q30" s="4">
        <v>2016</v>
      </c>
    </row>
    <row r="31" spans="1:17" s="3" customFormat="1" ht="9" customHeight="1" x14ac:dyDescent="0.25">
      <c r="A31" s="4">
        <v>2</v>
      </c>
      <c r="B31" s="5" t="s">
        <v>23</v>
      </c>
      <c r="C31" s="4">
        <v>1865</v>
      </c>
      <c r="D31" s="5"/>
      <c r="E31" s="5" t="s">
        <v>2</v>
      </c>
      <c r="F31" s="4">
        <v>2</v>
      </c>
      <c r="G31" s="4">
        <v>4</v>
      </c>
      <c r="H31" s="7">
        <v>1583.23</v>
      </c>
      <c r="I31" s="7">
        <v>1439.3</v>
      </c>
      <c r="J31" s="4">
        <v>28.4</v>
      </c>
      <c r="K31" s="4">
        <v>1410.9</v>
      </c>
      <c r="L31" s="4">
        <v>1137.8</v>
      </c>
      <c r="M31" s="4">
        <v>69</v>
      </c>
      <c r="N31" s="7">
        <v>108095.92</v>
      </c>
      <c r="O31" s="7">
        <v>75.099999999999994</v>
      </c>
      <c r="P31" s="7">
        <v>9313.3799999999992</v>
      </c>
      <c r="Q31" s="4">
        <v>2016</v>
      </c>
    </row>
    <row r="32" spans="1:17" s="3" customFormat="1" ht="9" customHeight="1" x14ac:dyDescent="0.25">
      <c r="A32" s="4">
        <v>3</v>
      </c>
      <c r="B32" s="5" t="s">
        <v>24</v>
      </c>
      <c r="C32" s="4">
        <v>1868</v>
      </c>
      <c r="D32" s="5"/>
      <c r="E32" s="5" t="s">
        <v>2</v>
      </c>
      <c r="F32" s="4">
        <v>1</v>
      </c>
      <c r="G32" s="4">
        <v>2</v>
      </c>
      <c r="H32" s="4">
        <v>104.83</v>
      </c>
      <c r="I32" s="4">
        <v>95.3</v>
      </c>
      <c r="J32" s="4">
        <v>0</v>
      </c>
      <c r="K32" s="4">
        <v>95.3</v>
      </c>
      <c r="L32" s="4">
        <v>95.3</v>
      </c>
      <c r="M32" s="4">
        <v>6</v>
      </c>
      <c r="N32" s="7">
        <v>6700.49</v>
      </c>
      <c r="O32" s="7">
        <v>70.31</v>
      </c>
      <c r="P32" s="7">
        <v>9313.3799999999992</v>
      </c>
      <c r="Q32" s="4">
        <v>2016</v>
      </c>
    </row>
    <row r="33" spans="1:17" s="3" customFormat="1" ht="9" customHeight="1" x14ac:dyDescent="0.25">
      <c r="A33" s="4">
        <v>4</v>
      </c>
      <c r="B33" s="5" t="s">
        <v>25</v>
      </c>
      <c r="C33" s="4">
        <v>1872</v>
      </c>
      <c r="D33" s="5"/>
      <c r="E33" s="5" t="s">
        <v>13</v>
      </c>
      <c r="F33" s="4">
        <v>2</v>
      </c>
      <c r="G33" s="4">
        <v>2</v>
      </c>
      <c r="H33" s="4">
        <v>84.7</v>
      </c>
      <c r="I33" s="4">
        <v>77</v>
      </c>
      <c r="J33" s="4">
        <v>0</v>
      </c>
      <c r="K33" s="4">
        <v>77</v>
      </c>
      <c r="L33" s="4">
        <v>77</v>
      </c>
      <c r="M33" s="4">
        <v>11</v>
      </c>
      <c r="N33" s="7">
        <v>5413.79</v>
      </c>
      <c r="O33" s="7">
        <v>70.31</v>
      </c>
      <c r="P33" s="7">
        <v>12829.13</v>
      </c>
      <c r="Q33" s="4">
        <v>2016</v>
      </c>
    </row>
    <row r="34" spans="1:17" s="3" customFormat="1" ht="9" customHeight="1" x14ac:dyDescent="0.25">
      <c r="A34" s="4">
        <v>5</v>
      </c>
      <c r="B34" s="5" t="s">
        <v>6</v>
      </c>
      <c r="C34" s="4">
        <v>1873</v>
      </c>
      <c r="D34" s="5"/>
      <c r="E34" s="5" t="s">
        <v>2</v>
      </c>
      <c r="F34" s="4">
        <v>2</v>
      </c>
      <c r="G34" s="4">
        <v>1</v>
      </c>
      <c r="H34" s="4">
        <v>258.3</v>
      </c>
      <c r="I34" s="4">
        <v>240.4</v>
      </c>
      <c r="J34" s="4">
        <v>0</v>
      </c>
      <c r="K34" s="4">
        <v>91.8</v>
      </c>
      <c r="L34" s="4">
        <v>10.4</v>
      </c>
      <c r="M34" s="4">
        <v>18</v>
      </c>
      <c r="N34" s="7">
        <v>342743.81</v>
      </c>
      <c r="O34" s="7">
        <v>1425.72</v>
      </c>
      <c r="P34" s="7">
        <v>9313.3799999999992</v>
      </c>
      <c r="Q34" s="4">
        <v>2016</v>
      </c>
    </row>
    <row r="35" spans="1:17" s="3" customFormat="1" ht="9" customHeight="1" x14ac:dyDescent="0.25">
      <c r="A35" s="4">
        <v>6</v>
      </c>
      <c r="B35" s="5" t="s">
        <v>26</v>
      </c>
      <c r="C35" s="4">
        <v>1876</v>
      </c>
      <c r="D35" s="5"/>
      <c r="E35" s="5" t="s">
        <v>13</v>
      </c>
      <c r="F35" s="4">
        <v>2</v>
      </c>
      <c r="G35" s="4">
        <v>3</v>
      </c>
      <c r="H35" s="4">
        <v>91.41</v>
      </c>
      <c r="I35" s="4">
        <v>83.1</v>
      </c>
      <c r="J35" s="4">
        <v>0</v>
      </c>
      <c r="K35" s="4">
        <v>83.1</v>
      </c>
      <c r="L35" s="4">
        <v>60.3</v>
      </c>
      <c r="M35" s="4">
        <v>7</v>
      </c>
      <c r="N35" s="7">
        <v>5842.7</v>
      </c>
      <c r="O35" s="7">
        <v>70.31</v>
      </c>
      <c r="P35" s="7">
        <v>12829.13</v>
      </c>
      <c r="Q35" s="4">
        <v>2016</v>
      </c>
    </row>
    <row r="36" spans="1:17" s="3" customFormat="1" ht="9" customHeight="1" x14ac:dyDescent="0.25">
      <c r="A36" s="4">
        <v>7</v>
      </c>
      <c r="B36" s="5" t="s">
        <v>27</v>
      </c>
      <c r="C36" s="4">
        <v>1878</v>
      </c>
      <c r="D36" s="5"/>
      <c r="E36" s="5" t="s">
        <v>2</v>
      </c>
      <c r="F36" s="4">
        <v>1</v>
      </c>
      <c r="G36" s="4">
        <v>1</v>
      </c>
      <c r="H36" s="4">
        <v>316.10000000000002</v>
      </c>
      <c r="I36" s="4">
        <v>316.10000000000002</v>
      </c>
      <c r="J36" s="4">
        <v>0</v>
      </c>
      <c r="K36" s="4">
        <v>100.6</v>
      </c>
      <c r="L36" s="4">
        <v>100.6</v>
      </c>
      <c r="M36" s="4">
        <v>8</v>
      </c>
      <c r="N36" s="7">
        <v>2180486.1800000002</v>
      </c>
      <c r="O36" s="7">
        <v>6898.09</v>
      </c>
      <c r="P36" s="7">
        <v>9313.3799999999992</v>
      </c>
      <c r="Q36" s="4">
        <v>2016</v>
      </c>
    </row>
    <row r="37" spans="1:17" s="3" customFormat="1" ht="9" customHeight="1" x14ac:dyDescent="0.25">
      <c r="A37" s="4">
        <v>8</v>
      </c>
      <c r="B37" s="5" t="s">
        <v>7</v>
      </c>
      <c r="C37" s="4">
        <v>1885</v>
      </c>
      <c r="D37" s="5"/>
      <c r="E37" s="5" t="s">
        <v>2</v>
      </c>
      <c r="F37" s="4">
        <v>2</v>
      </c>
      <c r="G37" s="4">
        <v>1</v>
      </c>
      <c r="H37" s="4">
        <v>467.61</v>
      </c>
      <c r="I37" s="4">
        <v>425.1</v>
      </c>
      <c r="J37" s="4">
        <v>188.7</v>
      </c>
      <c r="K37" s="4">
        <v>236.4</v>
      </c>
      <c r="L37" s="4">
        <v>211.2</v>
      </c>
      <c r="M37" s="4">
        <v>16</v>
      </c>
      <c r="N37" s="7">
        <v>957031.26</v>
      </c>
      <c r="O37" s="7">
        <v>2251.31</v>
      </c>
      <c r="P37" s="7">
        <v>9313.3799999999992</v>
      </c>
      <c r="Q37" s="4">
        <v>2016</v>
      </c>
    </row>
    <row r="38" spans="1:17" s="3" customFormat="1" ht="9" customHeight="1" x14ac:dyDescent="0.25">
      <c r="A38" s="4">
        <v>9</v>
      </c>
      <c r="B38" s="5" t="s">
        <v>28</v>
      </c>
      <c r="C38" s="4">
        <v>1886</v>
      </c>
      <c r="D38" s="5"/>
      <c r="E38" s="5" t="s">
        <v>2</v>
      </c>
      <c r="F38" s="4">
        <v>2</v>
      </c>
      <c r="G38" s="4">
        <v>1</v>
      </c>
      <c r="H38" s="4">
        <v>137.5</v>
      </c>
      <c r="I38" s="4">
        <v>125</v>
      </c>
      <c r="J38" s="4">
        <v>0</v>
      </c>
      <c r="K38" s="4">
        <v>125</v>
      </c>
      <c r="L38" s="4">
        <v>59.7</v>
      </c>
      <c r="M38" s="4">
        <v>9</v>
      </c>
      <c r="N38" s="7">
        <v>1065616.7</v>
      </c>
      <c r="O38" s="7">
        <v>8524.93</v>
      </c>
      <c r="P38" s="7">
        <v>9313.3799999999992</v>
      </c>
      <c r="Q38" s="4">
        <v>2016</v>
      </c>
    </row>
    <row r="39" spans="1:17" s="3" customFormat="1" ht="9" customHeight="1" x14ac:dyDescent="0.25">
      <c r="A39" s="4">
        <v>10</v>
      </c>
      <c r="B39" s="5" t="s">
        <v>29</v>
      </c>
      <c r="C39" s="4">
        <v>1886</v>
      </c>
      <c r="D39" s="5"/>
      <c r="E39" s="5" t="s">
        <v>2</v>
      </c>
      <c r="F39" s="4">
        <v>1</v>
      </c>
      <c r="G39" s="4">
        <v>4</v>
      </c>
      <c r="H39" s="4">
        <v>839.96</v>
      </c>
      <c r="I39" s="4">
        <v>763.6</v>
      </c>
      <c r="J39" s="4">
        <v>0</v>
      </c>
      <c r="K39" s="4">
        <v>763.6</v>
      </c>
      <c r="L39" s="4">
        <v>763.6</v>
      </c>
      <c r="M39" s="4">
        <v>26</v>
      </c>
      <c r="N39" s="7">
        <v>57348.79</v>
      </c>
      <c r="O39" s="7">
        <v>75.099999999999994</v>
      </c>
      <c r="P39" s="7">
        <v>9313.3799999999992</v>
      </c>
      <c r="Q39" s="4">
        <v>2016</v>
      </c>
    </row>
    <row r="40" spans="1:17" s="3" customFormat="1" ht="9" customHeight="1" x14ac:dyDescent="0.25">
      <c r="A40" s="4">
        <v>11</v>
      </c>
      <c r="B40" s="5" t="s">
        <v>30</v>
      </c>
      <c r="C40" s="4">
        <v>1886</v>
      </c>
      <c r="D40" s="5"/>
      <c r="E40" s="5" t="s">
        <v>5</v>
      </c>
      <c r="F40" s="4">
        <v>2</v>
      </c>
      <c r="G40" s="4">
        <v>1</v>
      </c>
      <c r="H40" s="7">
        <v>227.26</v>
      </c>
      <c r="I40" s="7">
        <v>206.6</v>
      </c>
      <c r="J40" s="4">
        <v>0</v>
      </c>
      <c r="K40" s="4">
        <v>206.6</v>
      </c>
      <c r="L40" s="4">
        <v>206.6</v>
      </c>
      <c r="M40" s="4">
        <v>19</v>
      </c>
      <c r="N40" s="7">
        <v>13865.66</v>
      </c>
      <c r="O40" s="7">
        <v>67.11</v>
      </c>
      <c r="P40" s="7">
        <v>12829.13</v>
      </c>
      <c r="Q40" s="4">
        <v>2016</v>
      </c>
    </row>
    <row r="41" spans="1:17" s="3" customFormat="1" ht="9" customHeight="1" x14ac:dyDescent="0.25">
      <c r="A41" s="4">
        <v>12</v>
      </c>
      <c r="B41" s="5" t="s">
        <v>8</v>
      </c>
      <c r="C41" s="4">
        <v>1886</v>
      </c>
      <c r="D41" s="5"/>
      <c r="E41" s="5" t="s">
        <v>2</v>
      </c>
      <c r="F41" s="4">
        <v>1</v>
      </c>
      <c r="G41" s="4">
        <v>1</v>
      </c>
      <c r="H41" s="7">
        <v>499.9</v>
      </c>
      <c r="I41" s="7">
        <v>406.4</v>
      </c>
      <c r="J41" s="4">
        <v>0</v>
      </c>
      <c r="K41" s="4">
        <v>176.3</v>
      </c>
      <c r="L41" s="4">
        <v>176.3</v>
      </c>
      <c r="M41" s="4">
        <v>7</v>
      </c>
      <c r="N41" s="7">
        <v>1027155.19</v>
      </c>
      <c r="O41" s="7">
        <v>2527.4499999999998</v>
      </c>
      <c r="P41" s="7">
        <v>9313.3799999999992</v>
      </c>
      <c r="Q41" s="4">
        <v>2016</v>
      </c>
    </row>
    <row r="42" spans="1:17" s="3" customFormat="1" ht="9" customHeight="1" x14ac:dyDescent="0.25">
      <c r="A42" s="4">
        <v>13</v>
      </c>
      <c r="B42" s="5" t="s">
        <v>31</v>
      </c>
      <c r="C42" s="4">
        <v>1887</v>
      </c>
      <c r="D42" s="5"/>
      <c r="E42" s="5" t="s">
        <v>5</v>
      </c>
      <c r="F42" s="4">
        <v>2</v>
      </c>
      <c r="G42" s="4">
        <v>2</v>
      </c>
      <c r="H42" s="7">
        <v>312.95</v>
      </c>
      <c r="I42" s="7">
        <v>284.5</v>
      </c>
      <c r="J42" s="4">
        <v>0</v>
      </c>
      <c r="K42" s="4">
        <v>284.5</v>
      </c>
      <c r="L42" s="4">
        <v>284.5</v>
      </c>
      <c r="M42" s="4">
        <v>13</v>
      </c>
      <c r="N42" s="7">
        <v>21366.82</v>
      </c>
      <c r="O42" s="7">
        <v>75.099999999999994</v>
      </c>
      <c r="P42" s="7">
        <v>12829.13</v>
      </c>
      <c r="Q42" s="4">
        <v>2016</v>
      </c>
    </row>
    <row r="43" spans="1:17" s="3" customFormat="1" ht="9" customHeight="1" x14ac:dyDescent="0.25">
      <c r="A43" s="4">
        <v>14</v>
      </c>
      <c r="B43" s="5" t="s">
        <v>9</v>
      </c>
      <c r="C43" s="4">
        <v>1887</v>
      </c>
      <c r="D43" s="5"/>
      <c r="E43" s="5" t="s">
        <v>5</v>
      </c>
      <c r="F43" s="4">
        <v>2</v>
      </c>
      <c r="G43" s="4">
        <v>2</v>
      </c>
      <c r="H43" s="7">
        <v>486.42</v>
      </c>
      <c r="I43" s="7">
        <v>442.2</v>
      </c>
      <c r="J43" s="4">
        <v>0</v>
      </c>
      <c r="K43" s="4">
        <v>442.2</v>
      </c>
      <c r="L43" s="4">
        <v>442.2</v>
      </c>
      <c r="M43" s="4">
        <v>17</v>
      </c>
      <c r="N43" s="7">
        <v>984131</v>
      </c>
      <c r="O43" s="7">
        <v>2225.5300000000002</v>
      </c>
      <c r="P43" s="7">
        <v>12829.13</v>
      </c>
      <c r="Q43" s="4">
        <v>2016</v>
      </c>
    </row>
    <row r="44" spans="1:17" s="3" customFormat="1" ht="9" customHeight="1" x14ac:dyDescent="0.25">
      <c r="A44" s="4">
        <v>15</v>
      </c>
      <c r="B44" s="5" t="s">
        <v>32</v>
      </c>
      <c r="C44" s="4">
        <v>1890</v>
      </c>
      <c r="D44" s="5"/>
      <c r="E44" s="5" t="s">
        <v>2</v>
      </c>
      <c r="F44" s="4">
        <v>1</v>
      </c>
      <c r="G44" s="4">
        <v>1</v>
      </c>
      <c r="H44" s="7">
        <v>95.04</v>
      </c>
      <c r="I44" s="7">
        <v>86.4</v>
      </c>
      <c r="J44" s="4">
        <v>0</v>
      </c>
      <c r="K44" s="4">
        <v>86.4</v>
      </c>
      <c r="L44" s="4">
        <v>86.4</v>
      </c>
      <c r="M44" s="4">
        <v>28</v>
      </c>
      <c r="N44" s="7">
        <v>6074.74</v>
      </c>
      <c r="O44" s="7">
        <v>70.31</v>
      </c>
      <c r="P44" s="7">
        <v>9313.3799999999992</v>
      </c>
      <c r="Q44" s="4">
        <v>2016</v>
      </c>
    </row>
    <row r="45" spans="1:17" s="3" customFormat="1" ht="9" customHeight="1" x14ac:dyDescent="0.25">
      <c r="A45" s="4">
        <v>16</v>
      </c>
      <c r="B45" s="5" t="s">
        <v>10</v>
      </c>
      <c r="C45" s="4">
        <v>1896</v>
      </c>
      <c r="D45" s="5"/>
      <c r="E45" s="5" t="s">
        <v>2</v>
      </c>
      <c r="F45" s="4">
        <v>2</v>
      </c>
      <c r="G45" s="4">
        <v>2</v>
      </c>
      <c r="H45" s="7">
        <v>496.43</v>
      </c>
      <c r="I45" s="7">
        <v>451.3</v>
      </c>
      <c r="J45" s="4">
        <v>0</v>
      </c>
      <c r="K45" s="4">
        <v>451.3</v>
      </c>
      <c r="L45" s="4">
        <v>451.3</v>
      </c>
      <c r="M45" s="4">
        <v>23</v>
      </c>
      <c r="N45" s="7">
        <v>439146.11</v>
      </c>
      <c r="O45" s="7">
        <v>973.07</v>
      </c>
      <c r="P45" s="7">
        <v>9313.3799999999992</v>
      </c>
      <c r="Q45" s="4">
        <v>2016</v>
      </c>
    </row>
    <row r="46" spans="1:17" s="3" customFormat="1" ht="9" customHeight="1" x14ac:dyDescent="0.25">
      <c r="A46" s="4">
        <v>17</v>
      </c>
      <c r="B46" s="5" t="s">
        <v>33</v>
      </c>
      <c r="C46" s="4">
        <v>1896</v>
      </c>
      <c r="D46" s="5"/>
      <c r="E46" s="5" t="s">
        <v>2</v>
      </c>
      <c r="F46" s="4">
        <v>1</v>
      </c>
      <c r="G46" s="4">
        <v>3</v>
      </c>
      <c r="H46" s="7">
        <v>357.06</v>
      </c>
      <c r="I46" s="7">
        <v>324.60000000000002</v>
      </c>
      <c r="J46" s="4">
        <v>0</v>
      </c>
      <c r="K46" s="4">
        <v>324.60000000000002</v>
      </c>
      <c r="L46" s="4">
        <v>324.60000000000002</v>
      </c>
      <c r="M46" s="4">
        <v>30</v>
      </c>
      <c r="N46" s="7">
        <v>2395429.75</v>
      </c>
      <c r="O46" s="7">
        <v>7379.64</v>
      </c>
      <c r="P46" s="7">
        <v>9313.3799999999992</v>
      </c>
      <c r="Q46" s="4">
        <v>2016</v>
      </c>
    </row>
    <row r="47" spans="1:17" s="3" customFormat="1" ht="9" customHeight="1" x14ac:dyDescent="0.25">
      <c r="A47" s="4">
        <v>18</v>
      </c>
      <c r="B47" s="5" t="s">
        <v>34</v>
      </c>
      <c r="C47" s="4">
        <v>1898</v>
      </c>
      <c r="D47" s="5"/>
      <c r="E47" s="5" t="s">
        <v>2</v>
      </c>
      <c r="F47" s="4">
        <v>2</v>
      </c>
      <c r="G47" s="4">
        <v>3</v>
      </c>
      <c r="H47" s="7">
        <v>494.23</v>
      </c>
      <c r="I47" s="7">
        <v>449.3</v>
      </c>
      <c r="J47" s="4">
        <v>0</v>
      </c>
      <c r="K47" s="4">
        <v>449.3</v>
      </c>
      <c r="L47" s="4">
        <v>449.3</v>
      </c>
      <c r="M47" s="4">
        <v>25</v>
      </c>
      <c r="N47" s="7">
        <v>2469025.88</v>
      </c>
      <c r="O47" s="7">
        <v>5495.27</v>
      </c>
      <c r="P47" s="7">
        <v>9313.3799999999992</v>
      </c>
      <c r="Q47" s="4">
        <v>2016</v>
      </c>
    </row>
    <row r="48" spans="1:17" s="3" customFormat="1" ht="9" customHeight="1" x14ac:dyDescent="0.25">
      <c r="A48" s="4">
        <v>19</v>
      </c>
      <c r="B48" s="5" t="s">
        <v>11</v>
      </c>
      <c r="C48" s="4">
        <v>1900</v>
      </c>
      <c r="D48" s="5"/>
      <c r="E48" s="5" t="s">
        <v>2</v>
      </c>
      <c r="F48" s="4">
        <v>1</v>
      </c>
      <c r="G48" s="4">
        <v>2</v>
      </c>
      <c r="H48" s="7">
        <v>404.91</v>
      </c>
      <c r="I48" s="7">
        <v>368.1</v>
      </c>
      <c r="J48" s="4">
        <v>0</v>
      </c>
      <c r="K48" s="4">
        <v>368.1</v>
      </c>
      <c r="L48" s="4">
        <v>368.1</v>
      </c>
      <c r="M48" s="4">
        <v>14</v>
      </c>
      <c r="N48" s="7">
        <v>1263306.05</v>
      </c>
      <c r="O48" s="7">
        <v>3431.96</v>
      </c>
      <c r="P48" s="7">
        <v>9313.3799999999992</v>
      </c>
      <c r="Q48" s="4">
        <v>2016</v>
      </c>
    </row>
    <row r="49" spans="1:17" s="3" customFormat="1" ht="9" customHeight="1" x14ac:dyDescent="0.25">
      <c r="A49" s="4">
        <v>20</v>
      </c>
      <c r="B49" s="5" t="s">
        <v>12</v>
      </c>
      <c r="C49" s="4">
        <v>1906</v>
      </c>
      <c r="D49" s="5"/>
      <c r="E49" s="5" t="s">
        <v>13</v>
      </c>
      <c r="F49" s="4">
        <v>2</v>
      </c>
      <c r="G49" s="4">
        <v>2</v>
      </c>
      <c r="H49" s="7">
        <v>209.55</v>
      </c>
      <c r="I49" s="7">
        <v>190.5</v>
      </c>
      <c r="J49" s="4">
        <v>0</v>
      </c>
      <c r="K49" s="4">
        <v>190.5</v>
      </c>
      <c r="L49" s="4">
        <v>190.5</v>
      </c>
      <c r="M49" s="4">
        <v>21</v>
      </c>
      <c r="N49" s="7">
        <v>827146.2</v>
      </c>
      <c r="O49" s="7">
        <v>4341.97</v>
      </c>
      <c r="P49" s="7">
        <v>12829.13</v>
      </c>
      <c r="Q49" s="4">
        <v>2016</v>
      </c>
    </row>
    <row r="50" spans="1:17" s="3" customFormat="1" ht="9" customHeight="1" x14ac:dyDescent="0.25">
      <c r="A50" s="4">
        <v>21</v>
      </c>
      <c r="B50" s="5" t="s">
        <v>35</v>
      </c>
      <c r="C50" s="4">
        <v>1910</v>
      </c>
      <c r="D50" s="5"/>
      <c r="E50" s="5" t="s">
        <v>2</v>
      </c>
      <c r="F50" s="4">
        <v>2</v>
      </c>
      <c r="G50" s="4">
        <v>5</v>
      </c>
      <c r="H50" s="7">
        <v>452.65</v>
      </c>
      <c r="I50" s="7">
        <v>411.5</v>
      </c>
      <c r="J50" s="4">
        <v>0</v>
      </c>
      <c r="K50" s="4">
        <v>188.5</v>
      </c>
      <c r="L50" s="4">
        <v>188.5</v>
      </c>
      <c r="M50" s="4">
        <v>35</v>
      </c>
      <c r="N50" s="7">
        <v>28932.28</v>
      </c>
      <c r="O50" s="7">
        <v>70.31</v>
      </c>
      <c r="P50" s="7">
        <v>9313.3799999999992</v>
      </c>
      <c r="Q50" s="4">
        <v>2016</v>
      </c>
    </row>
    <row r="51" spans="1:17" s="3" customFormat="1" ht="9" customHeight="1" x14ac:dyDescent="0.25">
      <c r="A51" s="4">
        <v>22</v>
      </c>
      <c r="B51" s="5" t="s">
        <v>36</v>
      </c>
      <c r="C51" s="4">
        <v>1910</v>
      </c>
      <c r="D51" s="5"/>
      <c r="E51" s="5" t="s">
        <v>2</v>
      </c>
      <c r="F51" s="4">
        <v>2</v>
      </c>
      <c r="G51" s="4">
        <v>1</v>
      </c>
      <c r="H51" s="7">
        <v>367.84</v>
      </c>
      <c r="I51" s="7">
        <v>334.4</v>
      </c>
      <c r="J51" s="4">
        <v>0</v>
      </c>
      <c r="K51" s="4">
        <v>334.4</v>
      </c>
      <c r="L51" s="4">
        <v>334.4</v>
      </c>
      <c r="M51" s="4">
        <v>24</v>
      </c>
      <c r="N51" s="7">
        <v>2377440.31</v>
      </c>
      <c r="O51" s="7">
        <v>7109.57</v>
      </c>
      <c r="P51" s="7">
        <v>9313.3799999999992</v>
      </c>
      <c r="Q51" s="4">
        <v>2016</v>
      </c>
    </row>
    <row r="52" spans="1:17" s="3" customFormat="1" ht="9" customHeight="1" x14ac:dyDescent="0.25">
      <c r="A52" s="4">
        <v>23</v>
      </c>
      <c r="B52" s="5" t="s">
        <v>37</v>
      </c>
      <c r="C52" s="4">
        <v>1912</v>
      </c>
      <c r="D52" s="5"/>
      <c r="E52" s="5" t="s">
        <v>5</v>
      </c>
      <c r="F52" s="4">
        <v>1</v>
      </c>
      <c r="G52" s="4">
        <v>2</v>
      </c>
      <c r="H52" s="7">
        <v>119.24</v>
      </c>
      <c r="I52" s="7">
        <v>108.4</v>
      </c>
      <c r="J52" s="4">
        <v>0</v>
      </c>
      <c r="K52" s="4">
        <v>108.4</v>
      </c>
      <c r="L52" s="4">
        <v>34.700000000000003</v>
      </c>
      <c r="M52" s="4">
        <v>6</v>
      </c>
      <c r="N52" s="7">
        <v>8141.15</v>
      </c>
      <c r="O52" s="7">
        <v>75.099999999999994</v>
      </c>
      <c r="P52" s="7">
        <v>12829.13</v>
      </c>
      <c r="Q52" s="4">
        <v>2016</v>
      </c>
    </row>
    <row r="53" spans="1:17" s="3" customFormat="1" ht="9" customHeight="1" x14ac:dyDescent="0.25">
      <c r="A53" s="4">
        <v>24</v>
      </c>
      <c r="B53" s="5" t="s">
        <v>14</v>
      </c>
      <c r="C53" s="4">
        <v>1914</v>
      </c>
      <c r="D53" s="5"/>
      <c r="E53" s="5" t="s">
        <v>13</v>
      </c>
      <c r="F53" s="4">
        <v>2</v>
      </c>
      <c r="G53" s="4">
        <v>1</v>
      </c>
      <c r="H53" s="7">
        <v>222.2</v>
      </c>
      <c r="I53" s="7">
        <v>202</v>
      </c>
      <c r="J53" s="4">
        <v>0</v>
      </c>
      <c r="K53" s="4">
        <v>202</v>
      </c>
      <c r="L53" s="4">
        <v>136.1</v>
      </c>
      <c r="M53" s="4">
        <v>11</v>
      </c>
      <c r="N53" s="7">
        <v>1151109.28</v>
      </c>
      <c r="O53" s="7">
        <v>5698.56</v>
      </c>
      <c r="P53" s="7">
        <v>12829.13</v>
      </c>
      <c r="Q53" s="4">
        <v>2016</v>
      </c>
    </row>
    <row r="54" spans="1:17" s="3" customFormat="1" ht="9" customHeight="1" x14ac:dyDescent="0.25">
      <c r="A54" s="4">
        <v>25</v>
      </c>
      <c r="B54" s="5" t="s">
        <v>15</v>
      </c>
      <c r="C54" s="4">
        <v>1917</v>
      </c>
      <c r="D54" s="5"/>
      <c r="E54" s="5" t="s">
        <v>13</v>
      </c>
      <c r="F54" s="4">
        <v>2</v>
      </c>
      <c r="G54" s="4">
        <v>2</v>
      </c>
      <c r="H54" s="7">
        <v>318.56</v>
      </c>
      <c r="I54" s="7">
        <v>289.60000000000002</v>
      </c>
      <c r="J54" s="4">
        <v>83.3</v>
      </c>
      <c r="K54" s="4">
        <v>206.3</v>
      </c>
      <c r="L54" s="4">
        <v>206.3</v>
      </c>
      <c r="M54" s="4">
        <v>18</v>
      </c>
      <c r="N54" s="7">
        <v>1337230.17</v>
      </c>
      <c r="O54" s="7">
        <v>4617.51</v>
      </c>
      <c r="P54" s="7">
        <v>12829.13</v>
      </c>
      <c r="Q54" s="4">
        <v>2016</v>
      </c>
    </row>
    <row r="55" spans="1:17" s="3" customFormat="1" ht="9" customHeight="1" x14ac:dyDescent="0.25">
      <c r="A55" s="4">
        <v>26</v>
      </c>
      <c r="B55" s="5" t="s">
        <v>16</v>
      </c>
      <c r="C55" s="4">
        <v>1917</v>
      </c>
      <c r="D55" s="5"/>
      <c r="E55" s="5" t="s">
        <v>5</v>
      </c>
      <c r="F55" s="4">
        <v>2</v>
      </c>
      <c r="G55" s="4">
        <v>2</v>
      </c>
      <c r="H55" s="7">
        <v>189.09</v>
      </c>
      <c r="I55" s="7">
        <v>171.9</v>
      </c>
      <c r="J55" s="4">
        <v>0</v>
      </c>
      <c r="K55" s="4">
        <v>171.9</v>
      </c>
      <c r="L55" s="4">
        <v>106.1</v>
      </c>
      <c r="M55" s="4">
        <v>19</v>
      </c>
      <c r="N55" s="7">
        <v>724015.5</v>
      </c>
      <c r="O55" s="7">
        <v>4211.84</v>
      </c>
      <c r="P55" s="7">
        <v>12829.13</v>
      </c>
      <c r="Q55" s="4">
        <v>2016</v>
      </c>
    </row>
    <row r="56" spans="1:17" s="3" customFormat="1" ht="9" customHeight="1" x14ac:dyDescent="0.25">
      <c r="A56" s="4">
        <v>27</v>
      </c>
      <c r="B56" s="5" t="s">
        <v>38</v>
      </c>
      <c r="C56" s="4">
        <v>1918</v>
      </c>
      <c r="D56" s="5"/>
      <c r="E56" s="5" t="s">
        <v>5</v>
      </c>
      <c r="F56" s="4">
        <v>1</v>
      </c>
      <c r="G56" s="4">
        <v>4</v>
      </c>
      <c r="H56" s="7">
        <v>135.85</v>
      </c>
      <c r="I56" s="7">
        <v>123.5</v>
      </c>
      <c r="J56" s="4">
        <v>0</v>
      </c>
      <c r="K56" s="4">
        <v>123.5</v>
      </c>
      <c r="L56" s="4">
        <v>77.8</v>
      </c>
      <c r="M56" s="4">
        <v>4</v>
      </c>
      <c r="N56" s="7">
        <v>8683.2000000000007</v>
      </c>
      <c r="O56" s="7">
        <v>70.31</v>
      </c>
      <c r="P56" s="7">
        <v>12829.13</v>
      </c>
      <c r="Q56" s="4">
        <v>2016</v>
      </c>
    </row>
    <row r="57" spans="1:17" s="3" customFormat="1" ht="9" customHeight="1" x14ac:dyDescent="0.25">
      <c r="A57" s="4">
        <v>28</v>
      </c>
      <c r="B57" s="5" t="s">
        <v>17</v>
      </c>
      <c r="C57" s="4">
        <v>1918</v>
      </c>
      <c r="D57" s="5"/>
      <c r="E57" s="5" t="s">
        <v>2</v>
      </c>
      <c r="F57" s="4">
        <v>2</v>
      </c>
      <c r="G57" s="4">
        <v>4</v>
      </c>
      <c r="H57" s="7">
        <v>342.32</v>
      </c>
      <c r="I57" s="7">
        <v>311.2</v>
      </c>
      <c r="J57" s="4">
        <v>0</v>
      </c>
      <c r="K57" s="4">
        <v>311.2</v>
      </c>
      <c r="L57" s="4">
        <v>311.2</v>
      </c>
      <c r="M57" s="4">
        <v>16</v>
      </c>
      <c r="N57" s="7">
        <v>1469097.88</v>
      </c>
      <c r="O57" s="7">
        <v>4720.75</v>
      </c>
      <c r="P57" s="7">
        <v>9313.3799999999992</v>
      </c>
      <c r="Q57" s="4">
        <v>2016</v>
      </c>
    </row>
    <row r="58" spans="1:17" s="3" customFormat="1" ht="9" customHeight="1" x14ac:dyDescent="0.25">
      <c r="A58" s="4"/>
      <c r="B58" s="15" t="s">
        <v>39</v>
      </c>
      <c r="C58" s="9" t="s">
        <v>21</v>
      </c>
      <c r="D58" s="9" t="s">
        <v>21</v>
      </c>
      <c r="E58" s="9" t="s">
        <v>21</v>
      </c>
      <c r="F58" s="9" t="s">
        <v>21</v>
      </c>
      <c r="G58" s="9" t="s">
        <v>21</v>
      </c>
      <c r="H58" s="13">
        <f t="shared" ref="H58:M58" si="0">SUM(H30:H57)</f>
        <v>10170.200000000001</v>
      </c>
      <c r="I58" s="13">
        <f t="shared" si="0"/>
        <v>9231.9</v>
      </c>
      <c r="J58" s="13">
        <f t="shared" si="0"/>
        <v>300.39999999999998</v>
      </c>
      <c r="K58" s="13">
        <f t="shared" si="0"/>
        <v>8114.3</v>
      </c>
      <c r="L58" s="13">
        <f t="shared" si="0"/>
        <v>7395.4000000000005</v>
      </c>
      <c r="M58" s="13">
        <f t="shared" si="0"/>
        <v>522</v>
      </c>
      <c r="N58" s="13">
        <f>SUM(N30:N57)</f>
        <v>24571039.299999997</v>
      </c>
      <c r="O58" s="13">
        <f>SUM(O30:O57)</f>
        <v>79143.469999999987</v>
      </c>
      <c r="P58" s="13" t="s">
        <v>21</v>
      </c>
      <c r="Q58" s="9" t="s">
        <v>21</v>
      </c>
    </row>
    <row r="59" spans="1:17" s="3" customFormat="1" ht="9" customHeight="1" x14ac:dyDescent="0.25">
      <c r="A59" s="4"/>
      <c r="B59" s="25" t="s">
        <v>40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s="3" customFormat="1" ht="9" customHeight="1" x14ac:dyDescent="0.25">
      <c r="A60" s="4">
        <v>1</v>
      </c>
      <c r="B60" s="5" t="s">
        <v>23</v>
      </c>
      <c r="C60" s="4">
        <v>1865</v>
      </c>
      <c r="D60" s="5"/>
      <c r="E60" s="5" t="s">
        <v>2</v>
      </c>
      <c r="F60" s="4">
        <v>2</v>
      </c>
      <c r="G60" s="4">
        <v>4</v>
      </c>
      <c r="H60" s="7">
        <v>1583.23</v>
      </c>
      <c r="I60" s="7">
        <v>1439.3</v>
      </c>
      <c r="J60" s="4">
        <v>28.4</v>
      </c>
      <c r="K60" s="4">
        <v>1410.9</v>
      </c>
      <c r="L60" s="4">
        <v>1137.8</v>
      </c>
      <c r="M60" s="4">
        <v>69</v>
      </c>
      <c r="N60" s="7">
        <v>8974778.1999999993</v>
      </c>
      <c r="O60" s="7">
        <v>6235.52</v>
      </c>
      <c r="P60" s="7">
        <v>9313.3799999999992</v>
      </c>
      <c r="Q60" s="4">
        <v>2017</v>
      </c>
    </row>
    <row r="61" spans="1:17" s="3" customFormat="1" ht="9" customHeight="1" x14ac:dyDescent="0.25">
      <c r="A61" s="4">
        <v>2</v>
      </c>
      <c r="B61" s="5" t="s">
        <v>30</v>
      </c>
      <c r="C61" s="4">
        <v>1886</v>
      </c>
      <c r="D61" s="5"/>
      <c r="E61" s="5" t="s">
        <v>5</v>
      </c>
      <c r="F61" s="4">
        <v>2</v>
      </c>
      <c r="G61" s="4">
        <v>1</v>
      </c>
      <c r="H61" s="7">
        <v>227.26</v>
      </c>
      <c r="I61" s="7">
        <v>206.6</v>
      </c>
      <c r="J61" s="4">
        <v>0</v>
      </c>
      <c r="K61" s="4">
        <v>206.6</v>
      </c>
      <c r="L61" s="4">
        <v>206.6</v>
      </c>
      <c r="M61" s="4">
        <v>19</v>
      </c>
      <c r="N61" s="7">
        <v>1090253.1399999999</v>
      </c>
      <c r="O61" s="7">
        <v>5277.12</v>
      </c>
      <c r="P61" s="7">
        <v>12829.13</v>
      </c>
      <c r="Q61" s="4">
        <v>2017</v>
      </c>
    </row>
    <row r="62" spans="1:17" s="3" customFormat="1" ht="9" customHeight="1" x14ac:dyDescent="0.25">
      <c r="A62" s="4">
        <v>3</v>
      </c>
      <c r="B62" s="5" t="s">
        <v>31</v>
      </c>
      <c r="C62" s="4">
        <v>1887</v>
      </c>
      <c r="D62" s="5"/>
      <c r="E62" s="5" t="s">
        <v>5</v>
      </c>
      <c r="F62" s="4">
        <v>2</v>
      </c>
      <c r="G62" s="4">
        <v>2</v>
      </c>
      <c r="H62" s="7">
        <v>312.95</v>
      </c>
      <c r="I62" s="7">
        <v>284.5</v>
      </c>
      <c r="J62" s="4">
        <v>0</v>
      </c>
      <c r="K62" s="4">
        <v>284.5</v>
      </c>
      <c r="L62" s="4">
        <v>284.5</v>
      </c>
      <c r="M62" s="4">
        <v>13</v>
      </c>
      <c r="N62" s="7">
        <v>1545257.51</v>
      </c>
      <c r="O62" s="7">
        <v>5431.49</v>
      </c>
      <c r="P62" s="7">
        <v>12829.13</v>
      </c>
      <c r="Q62" s="4">
        <v>2017</v>
      </c>
    </row>
    <row r="63" spans="1:17" s="3" customFormat="1" ht="9" customHeight="1" x14ac:dyDescent="0.25">
      <c r="A63" s="4">
        <v>4</v>
      </c>
      <c r="B63" s="5" t="s">
        <v>9</v>
      </c>
      <c r="C63" s="4">
        <v>1887</v>
      </c>
      <c r="D63" s="5"/>
      <c r="E63" s="5" t="s">
        <v>5</v>
      </c>
      <c r="F63" s="4">
        <v>2</v>
      </c>
      <c r="G63" s="4">
        <v>2</v>
      </c>
      <c r="H63" s="7">
        <v>486.42</v>
      </c>
      <c r="I63" s="7">
        <v>442.2</v>
      </c>
      <c r="J63" s="4">
        <v>0</v>
      </c>
      <c r="K63" s="4">
        <v>442.2</v>
      </c>
      <c r="L63" s="4">
        <v>442.2</v>
      </c>
      <c r="M63" s="4">
        <v>17</v>
      </c>
      <c r="N63" s="7">
        <v>104321.97</v>
      </c>
      <c r="O63" s="7">
        <v>235.92</v>
      </c>
      <c r="P63" s="7">
        <v>12829.13</v>
      </c>
      <c r="Q63" s="4">
        <v>2017</v>
      </c>
    </row>
    <row r="64" spans="1:17" s="3" customFormat="1" ht="9" customHeight="1" x14ac:dyDescent="0.25">
      <c r="A64" s="6">
        <v>5</v>
      </c>
      <c r="B64" s="5" t="s">
        <v>34</v>
      </c>
      <c r="C64" s="6">
        <v>1898</v>
      </c>
      <c r="D64" s="5"/>
      <c r="E64" s="5" t="s">
        <v>2</v>
      </c>
      <c r="F64" s="6">
        <v>2</v>
      </c>
      <c r="G64" s="6">
        <v>3</v>
      </c>
      <c r="H64" s="7">
        <v>494.23</v>
      </c>
      <c r="I64" s="7">
        <v>449.3</v>
      </c>
      <c r="J64" s="6">
        <v>0</v>
      </c>
      <c r="K64" s="6">
        <v>449.3</v>
      </c>
      <c r="L64" s="6">
        <v>449.3</v>
      </c>
      <c r="M64" s="6">
        <v>25</v>
      </c>
      <c r="N64" s="7">
        <f>'Приложение 2'!$C$61</f>
        <v>547645.22</v>
      </c>
      <c r="O64" s="7">
        <f>N64/L64</f>
        <v>1218.8854217671933</v>
      </c>
      <c r="P64" s="7">
        <v>9313.3799999999992</v>
      </c>
      <c r="Q64" s="6">
        <v>2017</v>
      </c>
    </row>
    <row r="65" spans="1:17" s="3" customFormat="1" ht="9" customHeight="1" x14ac:dyDescent="0.25">
      <c r="A65" s="4"/>
      <c r="B65" s="15" t="s">
        <v>41</v>
      </c>
      <c r="C65" s="9" t="s">
        <v>21</v>
      </c>
      <c r="D65" s="9" t="s">
        <v>21</v>
      </c>
      <c r="E65" s="9" t="s">
        <v>21</v>
      </c>
      <c r="F65" s="9" t="s">
        <v>21</v>
      </c>
      <c r="G65" s="9" t="s">
        <v>21</v>
      </c>
      <c r="H65" s="13">
        <f>SUM(H60:H64)</f>
        <v>3104.09</v>
      </c>
      <c r="I65" s="13">
        <f t="shared" ref="I65:O65" si="1">SUM(I60:I64)</f>
        <v>2821.9</v>
      </c>
      <c r="J65" s="13">
        <f t="shared" si="1"/>
        <v>28.4</v>
      </c>
      <c r="K65" s="13">
        <f t="shared" si="1"/>
        <v>2793.5</v>
      </c>
      <c r="L65" s="13">
        <f t="shared" si="1"/>
        <v>2520.4</v>
      </c>
      <c r="M65" s="13">
        <f t="shared" si="1"/>
        <v>143</v>
      </c>
      <c r="N65" s="13">
        <f t="shared" si="1"/>
        <v>12262256.040000001</v>
      </c>
      <c r="O65" s="13">
        <f t="shared" si="1"/>
        <v>18398.93542176719</v>
      </c>
      <c r="P65" s="13" t="s">
        <v>21</v>
      </c>
      <c r="Q65" s="9" t="s">
        <v>21</v>
      </c>
    </row>
    <row r="66" spans="1:17" s="3" customFormat="1" ht="9" customHeight="1" x14ac:dyDescent="0.25">
      <c r="A66" s="4"/>
      <c r="B66" s="19" t="s">
        <v>42</v>
      </c>
      <c r="C66" s="10" t="s">
        <v>21</v>
      </c>
      <c r="D66" s="10" t="s">
        <v>21</v>
      </c>
      <c r="E66" s="10" t="s">
        <v>21</v>
      </c>
      <c r="F66" s="10" t="s">
        <v>21</v>
      </c>
      <c r="G66" s="10" t="s">
        <v>21</v>
      </c>
      <c r="H66" s="11">
        <f>H28+H58+H65</f>
        <v>19378.71</v>
      </c>
      <c r="I66" s="11">
        <f t="shared" ref="I66:O66" si="2">I28+I58+I65</f>
        <v>17560.8</v>
      </c>
      <c r="J66" s="11">
        <f t="shared" si="2"/>
        <v>600.79999999999995</v>
      </c>
      <c r="K66" s="11">
        <f t="shared" si="2"/>
        <v>15764.1</v>
      </c>
      <c r="L66" s="11">
        <f t="shared" si="2"/>
        <v>14252.199999999999</v>
      </c>
      <c r="M66" s="11">
        <f t="shared" si="2"/>
        <v>961</v>
      </c>
      <c r="N66" s="11">
        <f t="shared" si="2"/>
        <v>44850027.989999995</v>
      </c>
      <c r="O66" s="11">
        <f t="shared" si="2"/>
        <v>123040.49542176718</v>
      </c>
      <c r="P66" s="11" t="s">
        <v>21</v>
      </c>
      <c r="Q66" s="10" t="s">
        <v>21</v>
      </c>
    </row>
    <row r="67" spans="1:17" s="3" customFormat="1" ht="9" customHeight="1" x14ac:dyDescent="0.25">
      <c r="A67" s="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s="3" customFormat="1" ht="9" customHeight="1" x14ac:dyDescent="0.25"/>
    <row r="69" spans="1:17" s="3" customFormat="1" ht="9" customHeight="1" x14ac:dyDescent="0.25"/>
    <row r="70" spans="1:17" s="3" customFormat="1" x14ac:dyDescent="0.25"/>
    <row r="71" spans="1:17" s="3" customFormat="1" x14ac:dyDescent="0.25"/>
    <row r="72" spans="1:17" s="3" customFormat="1" x14ac:dyDescent="0.25"/>
  </sheetData>
  <mergeCells count="26">
    <mergeCell ref="M5:M7"/>
    <mergeCell ref="N5:N7"/>
    <mergeCell ref="O5:O7"/>
    <mergeCell ref="P5:P7"/>
    <mergeCell ref="Q5:Q8"/>
    <mergeCell ref="A3:Q3"/>
    <mergeCell ref="A4:Q4"/>
    <mergeCell ref="F2:Q2"/>
    <mergeCell ref="H5:H7"/>
    <mergeCell ref="I5:L5"/>
    <mergeCell ref="A5:A8"/>
    <mergeCell ref="B5:B8"/>
    <mergeCell ref="C5:D5"/>
    <mergeCell ref="E5:E8"/>
    <mergeCell ref="F5:F8"/>
    <mergeCell ref="C6:C8"/>
    <mergeCell ref="D6:D8"/>
    <mergeCell ref="I6:I7"/>
    <mergeCell ref="J6:K6"/>
    <mergeCell ref="L6:L7"/>
    <mergeCell ref="G5:G8"/>
    <mergeCell ref="B10:Q10"/>
    <mergeCell ref="B11:Q11"/>
    <mergeCell ref="B29:Q29"/>
    <mergeCell ref="B59:Q59"/>
    <mergeCell ref="B67:Q6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zoomScaleNormal="100" workbookViewId="0">
      <selection activeCell="J1" sqref="J1:U1"/>
    </sheetView>
  </sheetViews>
  <sheetFormatPr defaultRowHeight="15" x14ac:dyDescent="0.25"/>
  <cols>
    <col min="1" max="1" width="3.85546875" style="3" customWidth="1"/>
    <col min="2" max="2" width="23.5703125" style="3" customWidth="1"/>
    <col min="3" max="3" width="8.28515625" style="3" customWidth="1"/>
    <col min="4" max="4" width="8.5703125" style="3" customWidth="1"/>
    <col min="5" max="5" width="4.5703125" style="3" customWidth="1"/>
    <col min="6" max="6" width="4.28515625" style="3" customWidth="1"/>
    <col min="7" max="7" width="6.140625" style="3" customWidth="1"/>
    <col min="8" max="8" width="8.42578125" style="3" customWidth="1"/>
    <col min="9" max="9" width="4.7109375" style="3" customWidth="1"/>
    <col min="10" max="10" width="6.5703125" style="3" customWidth="1"/>
    <col min="11" max="11" width="6.28515625" style="3" customWidth="1"/>
    <col min="12" max="12" width="7.7109375" style="3" customWidth="1"/>
    <col min="13" max="13" width="5.28515625" style="3" customWidth="1"/>
    <col min="14" max="15" width="4.7109375" style="3" customWidth="1"/>
    <col min="16" max="16" width="5.140625" style="3" customWidth="1"/>
    <col min="17" max="17" width="4.5703125" style="3" customWidth="1"/>
    <col min="18" max="18" width="4.7109375" style="3" customWidth="1"/>
    <col min="19" max="19" width="6.42578125" style="3" customWidth="1"/>
    <col min="20" max="20" width="4.85546875" style="3" customWidth="1"/>
    <col min="21" max="21" width="7.140625" style="3" customWidth="1"/>
    <col min="22" max="16384" width="9.140625" style="3"/>
  </cols>
  <sheetData>
    <row r="1" spans="1:22" ht="15" customHeight="1" x14ac:dyDescent="0.25">
      <c r="J1" s="38" t="s">
        <v>119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8"/>
    </row>
    <row r="3" spans="1:22" ht="61.5" customHeight="1" x14ac:dyDescent="0.25">
      <c r="A3" s="39" t="s">
        <v>94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2" ht="12" customHeight="1" x14ac:dyDescent="0.25">
      <c r="A4" s="35" t="s">
        <v>45</v>
      </c>
      <c r="B4" s="35" t="s">
        <v>46</v>
      </c>
      <c r="C4" s="35" t="s">
        <v>95</v>
      </c>
      <c r="D4" s="32" t="s">
        <v>96</v>
      </c>
      <c r="E4" s="33"/>
      <c r="F4" s="33"/>
      <c r="G4" s="33"/>
      <c r="H4" s="33"/>
      <c r="I4" s="33"/>
      <c r="J4" s="33"/>
      <c r="K4" s="33"/>
      <c r="L4" s="33"/>
      <c r="M4" s="33"/>
      <c r="N4" s="34"/>
      <c r="O4" s="32" t="s">
        <v>97</v>
      </c>
      <c r="P4" s="33"/>
      <c r="Q4" s="33"/>
      <c r="R4" s="33"/>
      <c r="S4" s="33"/>
      <c r="T4" s="33"/>
      <c r="U4" s="34"/>
    </row>
    <row r="5" spans="1:22" ht="124.5" customHeight="1" x14ac:dyDescent="0.25">
      <c r="A5" s="36"/>
      <c r="B5" s="36"/>
      <c r="C5" s="37"/>
      <c r="D5" s="2" t="s">
        <v>98</v>
      </c>
      <c r="E5" s="32" t="s">
        <v>99</v>
      </c>
      <c r="F5" s="34"/>
      <c r="G5" s="32" t="s">
        <v>100</v>
      </c>
      <c r="H5" s="34"/>
      <c r="I5" s="32" t="s">
        <v>101</v>
      </c>
      <c r="J5" s="34"/>
      <c r="K5" s="32" t="s">
        <v>102</v>
      </c>
      <c r="L5" s="34"/>
      <c r="M5" s="32" t="s">
        <v>103</v>
      </c>
      <c r="N5" s="34"/>
      <c r="O5" s="2" t="s">
        <v>104</v>
      </c>
      <c r="P5" s="2" t="s">
        <v>105</v>
      </c>
      <c r="Q5" s="2" t="s">
        <v>106</v>
      </c>
      <c r="R5" s="2" t="s">
        <v>107</v>
      </c>
      <c r="S5" s="2" t="s">
        <v>108</v>
      </c>
      <c r="T5" s="2" t="s">
        <v>109</v>
      </c>
      <c r="U5" s="2" t="s">
        <v>110</v>
      </c>
    </row>
    <row r="6" spans="1:22" ht="11.25" customHeight="1" x14ac:dyDescent="0.25">
      <c r="A6" s="37"/>
      <c r="B6" s="37"/>
      <c r="C6" s="2" t="s">
        <v>67</v>
      </c>
      <c r="D6" s="2" t="s">
        <v>67</v>
      </c>
      <c r="E6" s="2" t="s">
        <v>111</v>
      </c>
      <c r="F6" s="2" t="s">
        <v>67</v>
      </c>
      <c r="G6" s="2" t="s">
        <v>112</v>
      </c>
      <c r="H6" s="2" t="s">
        <v>67</v>
      </c>
      <c r="I6" s="2" t="s">
        <v>112</v>
      </c>
      <c r="J6" s="2" t="s">
        <v>67</v>
      </c>
      <c r="K6" s="2" t="s">
        <v>112</v>
      </c>
      <c r="L6" s="2" t="s">
        <v>67</v>
      </c>
      <c r="M6" s="2" t="s">
        <v>113</v>
      </c>
      <c r="N6" s="2" t="s">
        <v>67</v>
      </c>
      <c r="O6" s="2" t="s">
        <v>67</v>
      </c>
      <c r="P6" s="2" t="s">
        <v>67</v>
      </c>
      <c r="Q6" s="2" t="s">
        <v>67</v>
      </c>
      <c r="R6" s="2" t="s">
        <v>67</v>
      </c>
      <c r="S6" s="2" t="s">
        <v>67</v>
      </c>
      <c r="T6" s="2" t="s">
        <v>67</v>
      </c>
      <c r="U6" s="2" t="s">
        <v>67</v>
      </c>
    </row>
    <row r="7" spans="1:22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114</v>
      </c>
      <c r="S7" s="2" t="s">
        <v>115</v>
      </c>
      <c r="T7" s="2" t="s">
        <v>116</v>
      </c>
      <c r="U7" s="2" t="s">
        <v>117</v>
      </c>
    </row>
    <row r="9" spans="1:22" s="18" customFormat="1" ht="19.5" x14ac:dyDescent="0.2">
      <c r="A9" s="14"/>
      <c r="B9" s="19" t="s">
        <v>42</v>
      </c>
      <c r="C9" s="20">
        <f>C10+C27+C56</f>
        <v>44850027.989999995</v>
      </c>
      <c r="D9" s="20">
        <f t="shared" ref="D9:U9" si="0">D10+D27+D56</f>
        <v>14155006.350000001</v>
      </c>
      <c r="E9" s="20">
        <f t="shared" si="0"/>
        <v>0</v>
      </c>
      <c r="F9" s="20">
        <f t="shared" si="0"/>
        <v>0</v>
      </c>
      <c r="G9" s="20">
        <f t="shared" si="0"/>
        <v>8737.7900000000009</v>
      </c>
      <c r="H9" s="20">
        <f t="shared" si="0"/>
        <v>14010982.5</v>
      </c>
      <c r="I9" s="20">
        <f t="shared" si="0"/>
        <v>0</v>
      </c>
      <c r="J9" s="20">
        <f t="shared" si="0"/>
        <v>2105217.2400000002</v>
      </c>
      <c r="K9" s="20">
        <f t="shared" si="0"/>
        <v>10697.789999999999</v>
      </c>
      <c r="L9" s="20">
        <f t="shared" si="0"/>
        <v>12894122.5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741930.67</v>
      </c>
      <c r="T9" s="20">
        <f t="shared" si="0"/>
        <v>0</v>
      </c>
      <c r="U9" s="20">
        <f t="shared" si="0"/>
        <v>942768.73</v>
      </c>
      <c r="V9" s="17"/>
    </row>
    <row r="10" spans="1:22" s="18" customFormat="1" ht="9" customHeight="1" x14ac:dyDescent="0.2">
      <c r="A10" s="14"/>
      <c r="B10" s="15" t="s">
        <v>20</v>
      </c>
      <c r="C10" s="16">
        <v>8016732.6500000004</v>
      </c>
      <c r="D10" s="16">
        <v>2324117.3199999998</v>
      </c>
      <c r="E10" s="16">
        <v>0</v>
      </c>
      <c r="F10" s="16">
        <v>0</v>
      </c>
      <c r="G10" s="16">
        <v>3525.58</v>
      </c>
      <c r="H10" s="16">
        <v>5136374.8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372841.07</v>
      </c>
      <c r="T10" s="16">
        <v>0</v>
      </c>
      <c r="U10" s="16">
        <v>183399.46</v>
      </c>
      <c r="V10" s="17"/>
    </row>
    <row r="11" spans="1:22" ht="9" customHeight="1" x14ac:dyDescent="0.25">
      <c r="A11" s="4">
        <v>1</v>
      </c>
      <c r="B11" s="5" t="s">
        <v>1</v>
      </c>
      <c r="C11" s="7">
        <v>41822.660000000003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41822.660000000003</v>
      </c>
      <c r="T11" s="7">
        <v>0</v>
      </c>
      <c r="U11" s="7">
        <v>0</v>
      </c>
      <c r="V11" s="12"/>
    </row>
    <row r="12" spans="1:22" ht="9" customHeight="1" x14ac:dyDescent="0.25">
      <c r="A12" s="4">
        <v>2</v>
      </c>
      <c r="B12" s="5" t="s">
        <v>3</v>
      </c>
      <c r="C12" s="7">
        <v>17268.45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17268.45</v>
      </c>
      <c r="T12" s="7">
        <v>0</v>
      </c>
      <c r="U12" s="7">
        <v>0</v>
      </c>
      <c r="V12" s="12"/>
    </row>
    <row r="13" spans="1:22" ht="9" customHeight="1" x14ac:dyDescent="0.25">
      <c r="A13" s="4">
        <v>3</v>
      </c>
      <c r="B13" s="5" t="s">
        <v>4</v>
      </c>
      <c r="C13" s="7">
        <v>6911.7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6911.7</v>
      </c>
      <c r="T13" s="7">
        <v>0</v>
      </c>
      <c r="U13" s="7">
        <v>0</v>
      </c>
      <c r="V13" s="12"/>
    </row>
    <row r="14" spans="1:22" ht="9" customHeight="1" x14ac:dyDescent="0.25">
      <c r="A14" s="4">
        <v>4</v>
      </c>
      <c r="B14" s="5" t="s">
        <v>6</v>
      </c>
      <c r="C14" s="7">
        <v>535692.68000000005</v>
      </c>
      <c r="D14" s="7">
        <v>177778.8</v>
      </c>
      <c r="E14" s="7">
        <v>0</v>
      </c>
      <c r="F14" s="7">
        <v>0</v>
      </c>
      <c r="G14" s="7">
        <v>158.97999999999999</v>
      </c>
      <c r="H14" s="7">
        <v>338444.06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7112.42</v>
      </c>
      <c r="T14" s="7">
        <v>0</v>
      </c>
      <c r="U14" s="7">
        <v>12357.4</v>
      </c>
      <c r="V14" s="12"/>
    </row>
    <row r="15" spans="1:22" ht="9" customHeight="1" x14ac:dyDescent="0.25">
      <c r="A15" s="4">
        <v>5</v>
      </c>
      <c r="B15" s="5" t="s">
        <v>7</v>
      </c>
      <c r="C15" s="7">
        <v>796817.93</v>
      </c>
      <c r="D15" s="7">
        <v>176189.34</v>
      </c>
      <c r="E15" s="7">
        <v>0</v>
      </c>
      <c r="F15" s="7">
        <v>0</v>
      </c>
      <c r="G15" s="7">
        <v>525.61</v>
      </c>
      <c r="H15" s="7">
        <v>566093.19999999995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35233.480000000003</v>
      </c>
      <c r="T15" s="7">
        <v>0</v>
      </c>
      <c r="U15" s="7">
        <v>19301.91</v>
      </c>
      <c r="V15" s="12"/>
    </row>
    <row r="16" spans="1:22" ht="9" customHeight="1" x14ac:dyDescent="0.25">
      <c r="A16" s="4">
        <v>6</v>
      </c>
      <c r="B16" s="5" t="s">
        <v>8</v>
      </c>
      <c r="C16" s="7">
        <v>768879.69</v>
      </c>
      <c r="D16" s="7">
        <v>126628.16</v>
      </c>
      <c r="E16" s="7">
        <v>0</v>
      </c>
      <c r="F16" s="7">
        <v>0</v>
      </c>
      <c r="G16" s="7">
        <v>251.93</v>
      </c>
      <c r="H16" s="7">
        <v>605878.07999999996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14612.24</v>
      </c>
      <c r="T16" s="7">
        <v>0</v>
      </c>
      <c r="U16" s="7">
        <v>21761.21</v>
      </c>
      <c r="V16" s="12"/>
    </row>
    <row r="17" spans="1:22" ht="9" customHeight="1" x14ac:dyDescent="0.25">
      <c r="A17" s="4">
        <v>7</v>
      </c>
      <c r="B17" s="5" t="s">
        <v>9</v>
      </c>
      <c r="C17" s="7">
        <v>577314.15</v>
      </c>
      <c r="D17" s="7">
        <v>527846.98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36650.78</v>
      </c>
      <c r="T17" s="7">
        <v>0</v>
      </c>
      <c r="U17" s="7">
        <v>12816.39</v>
      </c>
      <c r="V17" s="12"/>
    </row>
    <row r="18" spans="1:22" ht="9" customHeight="1" x14ac:dyDescent="0.25">
      <c r="A18" s="4">
        <v>8</v>
      </c>
      <c r="B18" s="5" t="s">
        <v>86</v>
      </c>
      <c r="C18" s="7">
        <v>1275335.94</v>
      </c>
      <c r="D18" s="7">
        <v>380129.92</v>
      </c>
      <c r="E18" s="7">
        <v>0</v>
      </c>
      <c r="F18" s="7">
        <v>0</v>
      </c>
      <c r="G18" s="7">
        <v>554.42999999999995</v>
      </c>
      <c r="H18" s="7">
        <v>836207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34965.550000000003</v>
      </c>
      <c r="T18" s="7">
        <v>0</v>
      </c>
      <c r="U18" s="7">
        <v>24033.47</v>
      </c>
      <c r="V18" s="12"/>
    </row>
    <row r="19" spans="1:22" ht="9" customHeight="1" x14ac:dyDescent="0.25">
      <c r="A19" s="4">
        <v>9</v>
      </c>
      <c r="B19" s="5" t="s">
        <v>11</v>
      </c>
      <c r="C19" s="7">
        <v>1231666.07</v>
      </c>
      <c r="D19" s="7">
        <v>290841.68</v>
      </c>
      <c r="E19" s="7">
        <v>0</v>
      </c>
      <c r="F19" s="7">
        <v>0</v>
      </c>
      <c r="G19" s="7">
        <v>462.91</v>
      </c>
      <c r="H19" s="7">
        <v>879665.22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30509.16</v>
      </c>
      <c r="T19" s="7">
        <v>0</v>
      </c>
      <c r="U19" s="7">
        <v>30650.01</v>
      </c>
      <c r="V19" s="12"/>
    </row>
    <row r="20" spans="1:22" ht="9" customHeight="1" x14ac:dyDescent="0.25">
      <c r="A20" s="4">
        <v>10</v>
      </c>
      <c r="B20" s="5" t="s">
        <v>87</v>
      </c>
      <c r="C20" s="7">
        <v>416785.06</v>
      </c>
      <c r="D20" s="7">
        <v>124537.2</v>
      </c>
      <c r="E20" s="7">
        <v>0</v>
      </c>
      <c r="F20" s="7">
        <v>0</v>
      </c>
      <c r="G20" s="7">
        <v>267.55</v>
      </c>
      <c r="H20" s="7">
        <v>267249.94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15789.18</v>
      </c>
      <c r="T20" s="7">
        <v>0</v>
      </c>
      <c r="U20" s="7">
        <v>9208.74</v>
      </c>
      <c r="V20" s="12"/>
    </row>
    <row r="21" spans="1:22" ht="9" customHeight="1" x14ac:dyDescent="0.25">
      <c r="A21" s="4">
        <v>11</v>
      </c>
      <c r="B21" s="5" t="s">
        <v>14</v>
      </c>
      <c r="C21" s="7">
        <v>494254.95</v>
      </c>
      <c r="D21" s="7">
        <v>149116.6</v>
      </c>
      <c r="E21" s="7">
        <v>0</v>
      </c>
      <c r="F21" s="7">
        <v>0</v>
      </c>
      <c r="G21" s="7">
        <v>280.2</v>
      </c>
      <c r="H21" s="7">
        <v>319762.3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15650.43</v>
      </c>
      <c r="T21" s="7">
        <v>0</v>
      </c>
      <c r="U21" s="7">
        <v>9725.6200000000008</v>
      </c>
      <c r="V21" s="12"/>
    </row>
    <row r="22" spans="1:22" ht="9" customHeight="1" x14ac:dyDescent="0.25">
      <c r="A22" s="4">
        <v>12</v>
      </c>
      <c r="B22" s="5" t="s">
        <v>15</v>
      </c>
      <c r="C22" s="7">
        <v>864046.15</v>
      </c>
      <c r="D22" s="7">
        <v>172635.18</v>
      </c>
      <c r="E22" s="7">
        <v>0</v>
      </c>
      <c r="F22" s="7">
        <v>0</v>
      </c>
      <c r="G22" s="7">
        <v>376.56</v>
      </c>
      <c r="H22" s="7">
        <v>647753.92000000004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24002.86</v>
      </c>
      <c r="T22" s="7">
        <v>0</v>
      </c>
      <c r="U22" s="7">
        <v>19654.189999999999</v>
      </c>
      <c r="V22" s="12"/>
    </row>
    <row r="23" spans="1:22" ht="9" customHeight="1" x14ac:dyDescent="0.25">
      <c r="A23" s="4">
        <v>13</v>
      </c>
      <c r="B23" s="5" t="s">
        <v>16</v>
      </c>
      <c r="C23" s="7">
        <v>433622.26</v>
      </c>
      <c r="D23" s="7">
        <v>133932.35999999999</v>
      </c>
      <c r="E23" s="7">
        <v>0</v>
      </c>
      <c r="F23" s="7">
        <v>0</v>
      </c>
      <c r="G23" s="7">
        <v>247.09</v>
      </c>
      <c r="H23" s="7">
        <v>277371.98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13318.36</v>
      </c>
      <c r="T23" s="7">
        <v>0</v>
      </c>
      <c r="U23" s="7">
        <v>8999.56</v>
      </c>
      <c r="V23" s="12"/>
    </row>
    <row r="24" spans="1:22" ht="9" customHeight="1" x14ac:dyDescent="0.25">
      <c r="A24" s="4">
        <v>14</v>
      </c>
      <c r="B24" s="5" t="s">
        <v>88</v>
      </c>
      <c r="C24" s="7">
        <v>501432.13</v>
      </c>
      <c r="D24" s="7">
        <v>64481.1</v>
      </c>
      <c r="E24" s="7">
        <v>0</v>
      </c>
      <c r="F24" s="7">
        <v>0</v>
      </c>
      <c r="G24" s="7">
        <v>400.32</v>
      </c>
      <c r="H24" s="7">
        <v>397949.1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24110.97</v>
      </c>
      <c r="T24" s="7">
        <v>0</v>
      </c>
      <c r="U24" s="7">
        <v>14890.96</v>
      </c>
      <c r="V24" s="12"/>
    </row>
    <row r="25" spans="1:22" ht="9" customHeight="1" x14ac:dyDescent="0.25">
      <c r="A25" s="4">
        <v>15</v>
      </c>
      <c r="B25" s="5" t="s">
        <v>89</v>
      </c>
      <c r="C25" s="7">
        <v>10872.06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10872.06</v>
      </c>
      <c r="T25" s="7">
        <v>0</v>
      </c>
      <c r="U25" s="7">
        <v>0</v>
      </c>
      <c r="V25" s="12"/>
    </row>
    <row r="26" spans="1:22" ht="9" customHeight="1" x14ac:dyDescent="0.25">
      <c r="A26" s="4">
        <v>16</v>
      </c>
      <c r="B26" s="5" t="s">
        <v>19</v>
      </c>
      <c r="C26" s="7">
        <v>44010.77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44010.77</v>
      </c>
      <c r="T26" s="7">
        <v>0</v>
      </c>
      <c r="U26" s="7">
        <v>0</v>
      </c>
      <c r="V26" s="12"/>
    </row>
    <row r="27" spans="1:22" s="18" customFormat="1" ht="9" customHeight="1" x14ac:dyDescent="0.2">
      <c r="A27" s="14"/>
      <c r="B27" s="15" t="s">
        <v>39</v>
      </c>
      <c r="C27" s="16">
        <f>C28+C29+C30+C31+C32+C33+C34+C35+C36+C37+C38+C39+C40+C41+C42+C43+C44+C45+C46+C47+C48+C49+C50+C51+C52+C53+C54+C55</f>
        <v>24571039.299999997</v>
      </c>
      <c r="D27" s="16">
        <f t="shared" ref="D27:U27" si="1">D28+D29+D30+D31+D32+D33+D34+D35+D36+D37+D38+D39+D40+D41+D42+D43+D44+D45+D46+D47+D48+D49+D50+D51+D52+D53+D54+D55</f>
        <v>7309251.7500000019</v>
      </c>
      <c r="E27" s="16">
        <f t="shared" si="1"/>
        <v>0</v>
      </c>
      <c r="F27" s="16">
        <f t="shared" si="1"/>
        <v>0</v>
      </c>
      <c r="G27" s="16">
        <f t="shared" si="1"/>
        <v>2914.77</v>
      </c>
      <c r="H27" s="16">
        <f t="shared" si="1"/>
        <v>5263975.26</v>
      </c>
      <c r="I27" s="16">
        <f t="shared" si="1"/>
        <v>0</v>
      </c>
      <c r="J27" s="16">
        <f t="shared" si="1"/>
        <v>1522591.29</v>
      </c>
      <c r="K27" s="16">
        <f t="shared" si="1"/>
        <v>6813.7</v>
      </c>
      <c r="L27" s="16">
        <f t="shared" si="1"/>
        <v>9587198.5199999996</v>
      </c>
      <c r="M27" s="16">
        <f t="shared" si="1"/>
        <v>0</v>
      </c>
      <c r="N27" s="16">
        <f t="shared" si="1"/>
        <v>0</v>
      </c>
      <c r="O27" s="16">
        <f t="shared" si="1"/>
        <v>0</v>
      </c>
      <c r="P27" s="16">
        <f t="shared" si="1"/>
        <v>0</v>
      </c>
      <c r="Q27" s="16">
        <f t="shared" si="1"/>
        <v>0</v>
      </c>
      <c r="R27" s="16">
        <f t="shared" si="1"/>
        <v>0</v>
      </c>
      <c r="S27" s="16">
        <f t="shared" si="1"/>
        <v>369089.60000000003</v>
      </c>
      <c r="T27" s="16">
        <f t="shared" si="1"/>
        <v>0</v>
      </c>
      <c r="U27" s="16">
        <f t="shared" si="1"/>
        <v>518932.88</v>
      </c>
      <c r="V27" s="17"/>
    </row>
    <row r="28" spans="1:22" ht="9" customHeight="1" x14ac:dyDescent="0.25">
      <c r="A28" s="4">
        <v>1</v>
      </c>
      <c r="B28" s="5" t="s">
        <v>1</v>
      </c>
      <c r="C28" s="7">
        <v>3290462.49</v>
      </c>
      <c r="D28" s="7">
        <v>380679</v>
      </c>
      <c r="E28" s="7">
        <v>0</v>
      </c>
      <c r="F28" s="7">
        <v>0</v>
      </c>
      <c r="G28" s="7">
        <v>613.05999999999995</v>
      </c>
      <c r="H28" s="7">
        <v>2079195</v>
      </c>
      <c r="I28" s="7">
        <v>0</v>
      </c>
      <c r="J28" s="7">
        <v>356469.62</v>
      </c>
      <c r="K28" s="7">
        <v>711.06</v>
      </c>
      <c r="L28" s="7">
        <v>409600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64518.87</v>
      </c>
      <c r="V28" s="12"/>
    </row>
    <row r="29" spans="1:22" ht="9" customHeight="1" x14ac:dyDescent="0.25">
      <c r="A29" s="4">
        <v>2</v>
      </c>
      <c r="B29" s="5" t="s">
        <v>23</v>
      </c>
      <c r="C29" s="7">
        <v>108095.92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108095.92</v>
      </c>
      <c r="T29" s="7">
        <v>0</v>
      </c>
      <c r="U29" s="7">
        <v>0</v>
      </c>
      <c r="V29" s="12"/>
    </row>
    <row r="30" spans="1:22" ht="9" customHeight="1" x14ac:dyDescent="0.25">
      <c r="A30" s="4">
        <v>3</v>
      </c>
      <c r="B30" s="5" t="s">
        <v>24</v>
      </c>
      <c r="C30" s="7">
        <v>6700.49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6700.49</v>
      </c>
      <c r="T30" s="7">
        <v>0</v>
      </c>
      <c r="U30" s="7">
        <v>0</v>
      </c>
      <c r="V30" s="12"/>
    </row>
    <row r="31" spans="1:22" ht="9" customHeight="1" x14ac:dyDescent="0.25">
      <c r="A31" s="4">
        <v>4</v>
      </c>
      <c r="B31" s="5" t="s">
        <v>90</v>
      </c>
      <c r="C31" s="7">
        <v>5413.79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5413.79</v>
      </c>
      <c r="T31" s="7">
        <v>0</v>
      </c>
      <c r="U31" s="7">
        <v>0</v>
      </c>
      <c r="V31" s="12"/>
    </row>
    <row r="32" spans="1:22" ht="9" customHeight="1" x14ac:dyDescent="0.25">
      <c r="A32" s="4">
        <v>5</v>
      </c>
      <c r="B32" s="5" t="s">
        <v>6</v>
      </c>
      <c r="C32" s="7">
        <v>342743.81</v>
      </c>
      <c r="D32" s="7">
        <v>27668.85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72482.679999999993</v>
      </c>
      <c r="K32" s="7">
        <v>256.98</v>
      </c>
      <c r="L32" s="7">
        <v>236349.28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6243</v>
      </c>
      <c r="V32" s="12"/>
    </row>
    <row r="33" spans="1:22" ht="9" customHeight="1" x14ac:dyDescent="0.25">
      <c r="A33" s="4">
        <v>6</v>
      </c>
      <c r="B33" s="5" t="s">
        <v>91</v>
      </c>
      <c r="C33" s="7">
        <v>5842.7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5842.7</v>
      </c>
      <c r="T33" s="7">
        <v>0</v>
      </c>
      <c r="U33" s="7">
        <v>0</v>
      </c>
      <c r="V33" s="12"/>
    </row>
    <row r="34" spans="1:22" ht="9" customHeight="1" x14ac:dyDescent="0.25">
      <c r="A34" s="4">
        <v>7</v>
      </c>
      <c r="B34" s="5" t="s">
        <v>27</v>
      </c>
      <c r="C34" s="7">
        <v>2180486.1800000002</v>
      </c>
      <c r="D34" s="7">
        <v>1417031.32</v>
      </c>
      <c r="E34" s="7">
        <v>0</v>
      </c>
      <c r="F34" s="7">
        <v>0</v>
      </c>
      <c r="G34" s="7">
        <v>168.66</v>
      </c>
      <c r="H34" s="7">
        <v>283128.27</v>
      </c>
      <c r="I34" s="7">
        <v>0</v>
      </c>
      <c r="J34" s="7">
        <v>62102.22</v>
      </c>
      <c r="K34" s="7">
        <v>266.66000000000003</v>
      </c>
      <c r="L34" s="7">
        <v>366387.64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7555.37</v>
      </c>
      <c r="T34" s="7">
        <v>0</v>
      </c>
      <c r="U34" s="7">
        <v>44281.36</v>
      </c>
      <c r="V34" s="12"/>
    </row>
    <row r="35" spans="1:22" ht="9" customHeight="1" x14ac:dyDescent="0.25">
      <c r="A35" s="4">
        <v>8</v>
      </c>
      <c r="B35" s="5" t="s">
        <v>7</v>
      </c>
      <c r="C35" s="7">
        <v>957031.26</v>
      </c>
      <c r="D35" s="7">
        <v>438132.95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37673.86</v>
      </c>
      <c r="K35" s="7">
        <v>623.61</v>
      </c>
      <c r="L35" s="7">
        <v>465122.96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16101.49</v>
      </c>
      <c r="V35" s="12"/>
    </row>
    <row r="36" spans="1:22" ht="9" customHeight="1" x14ac:dyDescent="0.25">
      <c r="A36" s="4">
        <v>9</v>
      </c>
      <c r="B36" s="5" t="s">
        <v>28</v>
      </c>
      <c r="C36" s="7">
        <v>1065616.7</v>
      </c>
      <c r="D36" s="7">
        <v>458209.34</v>
      </c>
      <c r="E36" s="7">
        <v>0</v>
      </c>
      <c r="F36" s="7">
        <v>0</v>
      </c>
      <c r="G36" s="7">
        <v>195.5</v>
      </c>
      <c r="H36" s="7">
        <v>288317.65999999997</v>
      </c>
      <c r="I36" s="7">
        <v>0</v>
      </c>
      <c r="J36" s="7">
        <v>54526.62</v>
      </c>
      <c r="K36" s="7">
        <v>293.5</v>
      </c>
      <c r="L36" s="7">
        <v>234464.82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9387.89</v>
      </c>
      <c r="T36" s="7">
        <v>0</v>
      </c>
      <c r="U36" s="7">
        <v>20710.37</v>
      </c>
      <c r="V36" s="12"/>
    </row>
    <row r="37" spans="1:22" ht="9" customHeight="1" x14ac:dyDescent="0.25">
      <c r="A37" s="4">
        <v>10</v>
      </c>
      <c r="B37" s="5" t="s">
        <v>29</v>
      </c>
      <c r="C37" s="7">
        <v>57348.79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57348.79</v>
      </c>
      <c r="T37" s="7">
        <v>0</v>
      </c>
      <c r="U37" s="7">
        <v>0</v>
      </c>
      <c r="V37" s="12"/>
    </row>
    <row r="38" spans="1:22" ht="9" customHeight="1" x14ac:dyDescent="0.25">
      <c r="A38" s="4">
        <v>11</v>
      </c>
      <c r="B38" s="5" t="s">
        <v>30</v>
      </c>
      <c r="C38" s="7">
        <v>13865.66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13865.66</v>
      </c>
      <c r="T38" s="7">
        <v>0</v>
      </c>
      <c r="U38" s="7">
        <v>0</v>
      </c>
      <c r="V38" s="12"/>
    </row>
    <row r="39" spans="1:22" ht="9" customHeight="1" x14ac:dyDescent="0.25">
      <c r="A39" s="4">
        <v>12</v>
      </c>
      <c r="B39" s="5" t="s">
        <v>8</v>
      </c>
      <c r="C39" s="7">
        <v>1027155.19</v>
      </c>
      <c r="D39" s="7">
        <v>615319.07999999996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21714.36</v>
      </c>
      <c r="K39" s="7">
        <v>349.93</v>
      </c>
      <c r="L39" s="7">
        <v>362970.36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27151.39</v>
      </c>
      <c r="V39" s="12"/>
    </row>
    <row r="40" spans="1:22" ht="9" customHeight="1" x14ac:dyDescent="0.25">
      <c r="A40" s="4">
        <v>13</v>
      </c>
      <c r="B40" s="5" t="s">
        <v>31</v>
      </c>
      <c r="C40" s="7">
        <v>21366.82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21366.82</v>
      </c>
      <c r="T40" s="7">
        <v>0</v>
      </c>
      <c r="U40" s="7">
        <v>0</v>
      </c>
      <c r="V40" s="12"/>
    </row>
    <row r="41" spans="1:22" ht="9" customHeight="1" x14ac:dyDescent="0.25">
      <c r="A41" s="4">
        <v>14</v>
      </c>
      <c r="B41" s="5" t="s">
        <v>9</v>
      </c>
      <c r="C41" s="7">
        <v>984131</v>
      </c>
      <c r="D41" s="7">
        <v>121443.88</v>
      </c>
      <c r="E41" s="7">
        <v>0</v>
      </c>
      <c r="F41" s="7">
        <v>0</v>
      </c>
      <c r="G41" s="7">
        <v>544.41999999999996</v>
      </c>
      <c r="H41" s="7">
        <v>755947.95</v>
      </c>
      <c r="I41" s="7">
        <v>0</v>
      </c>
      <c r="J41" s="7">
        <v>88065.76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18673.41</v>
      </c>
      <c r="V41" s="12"/>
    </row>
    <row r="42" spans="1:22" ht="9" customHeight="1" x14ac:dyDescent="0.25">
      <c r="A42" s="4">
        <v>15</v>
      </c>
      <c r="B42" s="5" t="s">
        <v>32</v>
      </c>
      <c r="C42" s="7">
        <v>6074.74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6074.74</v>
      </c>
      <c r="T42" s="7">
        <v>0</v>
      </c>
      <c r="U42" s="7">
        <v>0</v>
      </c>
      <c r="V42" s="12"/>
    </row>
    <row r="43" spans="1:22" ht="9" customHeight="1" x14ac:dyDescent="0.25">
      <c r="A43" s="4">
        <v>16</v>
      </c>
      <c r="B43" s="5" t="s">
        <v>86</v>
      </c>
      <c r="C43" s="7">
        <v>439146.11</v>
      </c>
      <c r="D43" s="7">
        <v>27706.84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77472.899999999994</v>
      </c>
      <c r="K43" s="7">
        <v>652.42999999999995</v>
      </c>
      <c r="L43" s="7">
        <v>324721.84000000003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9244.5300000000007</v>
      </c>
      <c r="V43" s="12"/>
    </row>
    <row r="44" spans="1:22" ht="9" customHeight="1" x14ac:dyDescent="0.25">
      <c r="A44" s="4">
        <v>17</v>
      </c>
      <c r="B44" s="5" t="s">
        <v>33</v>
      </c>
      <c r="C44" s="7">
        <v>2395429.75</v>
      </c>
      <c r="D44" s="7">
        <v>532930.48</v>
      </c>
      <c r="E44" s="7">
        <v>0</v>
      </c>
      <c r="F44" s="7">
        <v>0</v>
      </c>
      <c r="G44" s="7">
        <v>415.06</v>
      </c>
      <c r="H44" s="7">
        <v>653992.57999999996</v>
      </c>
      <c r="I44" s="7">
        <v>0</v>
      </c>
      <c r="J44" s="7">
        <v>167150.54</v>
      </c>
      <c r="K44" s="7">
        <v>513.05999999999995</v>
      </c>
      <c r="L44" s="7">
        <v>972012.02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22822.42</v>
      </c>
      <c r="T44" s="7">
        <v>0</v>
      </c>
      <c r="U44" s="7">
        <v>46521.71</v>
      </c>
      <c r="V44" s="12"/>
    </row>
    <row r="45" spans="1:22" ht="9" customHeight="1" x14ac:dyDescent="0.25">
      <c r="A45" s="4">
        <v>18</v>
      </c>
      <c r="B45" s="5" t="s">
        <v>34</v>
      </c>
      <c r="C45" s="7">
        <f>D45+H45+J45+S45+U45</f>
        <v>2469025.88</v>
      </c>
      <c r="D45" s="7">
        <v>1452895.06</v>
      </c>
      <c r="E45" s="7">
        <v>0</v>
      </c>
      <c r="F45" s="7">
        <v>0</v>
      </c>
      <c r="G45" s="7">
        <v>552.23</v>
      </c>
      <c r="H45" s="7">
        <v>824723.24</v>
      </c>
      <c r="I45" s="7">
        <v>0</v>
      </c>
      <c r="J45" s="7">
        <v>99385.5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33743.86</v>
      </c>
      <c r="T45" s="7">
        <v>0</v>
      </c>
      <c r="U45" s="7">
        <v>58278.22</v>
      </c>
      <c r="V45" s="12"/>
    </row>
    <row r="46" spans="1:22" ht="9" customHeight="1" x14ac:dyDescent="0.25">
      <c r="A46" s="4">
        <v>19</v>
      </c>
      <c r="B46" s="5" t="s">
        <v>11</v>
      </c>
      <c r="C46" s="7">
        <v>1263306.05</v>
      </c>
      <c r="D46" s="7">
        <v>135567.70000000001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164028.26</v>
      </c>
      <c r="K46" s="7">
        <v>560.91</v>
      </c>
      <c r="L46" s="7">
        <v>939970.3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23739.79</v>
      </c>
      <c r="V46" s="12"/>
    </row>
    <row r="47" spans="1:22" ht="9" customHeight="1" x14ac:dyDescent="0.25">
      <c r="A47" s="4">
        <v>20</v>
      </c>
      <c r="B47" s="5" t="s">
        <v>87</v>
      </c>
      <c r="C47" s="7">
        <v>827146.2</v>
      </c>
      <c r="D47" s="7">
        <v>148850.23999999999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59298.04</v>
      </c>
      <c r="K47" s="7">
        <v>365.55</v>
      </c>
      <c r="L47" s="7">
        <v>596073.46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22924.46</v>
      </c>
      <c r="V47" s="12"/>
    </row>
    <row r="48" spans="1:22" ht="9" customHeight="1" x14ac:dyDescent="0.25">
      <c r="A48" s="4">
        <v>21</v>
      </c>
      <c r="B48" s="5" t="s">
        <v>35</v>
      </c>
      <c r="C48" s="7">
        <v>28932.28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28932.28</v>
      </c>
      <c r="T48" s="7">
        <v>0</v>
      </c>
      <c r="U48" s="7">
        <v>0</v>
      </c>
      <c r="V48" s="12"/>
    </row>
    <row r="49" spans="1:22" ht="9" customHeight="1" x14ac:dyDescent="0.25">
      <c r="A49" s="4">
        <v>22</v>
      </c>
      <c r="B49" s="5" t="s">
        <v>36</v>
      </c>
      <c r="C49" s="7">
        <v>2377440.31</v>
      </c>
      <c r="D49" s="7">
        <v>1259626.3999999999</v>
      </c>
      <c r="E49" s="7">
        <v>0</v>
      </c>
      <c r="F49" s="7">
        <v>0</v>
      </c>
      <c r="G49" s="7">
        <v>425.84</v>
      </c>
      <c r="H49" s="7">
        <v>378670.56</v>
      </c>
      <c r="I49" s="7">
        <v>0</v>
      </c>
      <c r="J49" s="7">
        <v>94069.6</v>
      </c>
      <c r="K49" s="7">
        <v>523.84</v>
      </c>
      <c r="L49" s="7">
        <v>571720.62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25114.52</v>
      </c>
      <c r="T49" s="7">
        <v>0</v>
      </c>
      <c r="U49" s="7">
        <v>48238.61</v>
      </c>
      <c r="V49" s="12"/>
    </row>
    <row r="50" spans="1:22" ht="17.25" customHeight="1" x14ac:dyDescent="0.25">
      <c r="A50" s="4">
        <v>23</v>
      </c>
      <c r="B50" s="5" t="s">
        <v>92</v>
      </c>
      <c r="C50" s="7">
        <v>8141.15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8141.15</v>
      </c>
      <c r="T50" s="7">
        <v>0</v>
      </c>
      <c r="U50" s="7">
        <v>0</v>
      </c>
      <c r="V50" s="12"/>
    </row>
    <row r="51" spans="1:22" ht="9" customHeight="1" x14ac:dyDescent="0.25">
      <c r="A51" s="4">
        <v>24</v>
      </c>
      <c r="B51" s="5" t="s">
        <v>14</v>
      </c>
      <c r="C51" s="7">
        <v>1151109.28</v>
      </c>
      <c r="D51" s="7">
        <v>27651.360000000001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50518.16</v>
      </c>
      <c r="K51" s="7">
        <v>378.2</v>
      </c>
      <c r="L51" s="7">
        <v>1049174.58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23765.18</v>
      </c>
      <c r="V51" s="12"/>
    </row>
    <row r="52" spans="1:22" ht="9" customHeight="1" x14ac:dyDescent="0.25">
      <c r="A52" s="4">
        <v>25</v>
      </c>
      <c r="B52" s="5" t="s">
        <v>15</v>
      </c>
      <c r="C52" s="7">
        <v>1337230.17</v>
      </c>
      <c r="D52" s="7">
        <v>210204.08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53321.84</v>
      </c>
      <c r="K52" s="7">
        <v>474.56</v>
      </c>
      <c r="L52" s="7">
        <v>1038374.04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35330.21</v>
      </c>
      <c r="V52" s="12"/>
    </row>
    <row r="53" spans="1:22" ht="9" customHeight="1" x14ac:dyDescent="0.25">
      <c r="A53" s="4">
        <v>26</v>
      </c>
      <c r="B53" s="5" t="s">
        <v>16</v>
      </c>
      <c r="C53" s="7">
        <v>724015.5</v>
      </c>
      <c r="D53" s="7">
        <v>27682.48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59725.7</v>
      </c>
      <c r="K53" s="7">
        <v>345.09</v>
      </c>
      <c r="L53" s="7">
        <v>612202.88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24404.44</v>
      </c>
      <c r="V53" s="12"/>
    </row>
    <row r="54" spans="1:22" ht="21.75" customHeight="1" x14ac:dyDescent="0.25">
      <c r="A54" s="4">
        <v>27</v>
      </c>
      <c r="B54" s="5" t="s">
        <v>93</v>
      </c>
      <c r="C54" s="7">
        <v>8683.2000000000007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8683.2000000000007</v>
      </c>
      <c r="T54" s="7">
        <v>0</v>
      </c>
      <c r="U54" s="7">
        <v>0</v>
      </c>
      <c r="V54" s="12"/>
    </row>
    <row r="55" spans="1:22" ht="9" customHeight="1" x14ac:dyDescent="0.25">
      <c r="A55" s="4">
        <v>28</v>
      </c>
      <c r="B55" s="5" t="s">
        <v>88</v>
      </c>
      <c r="C55" s="7">
        <v>1469097.88</v>
      </c>
      <c r="D55" s="7">
        <v>27652.69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4585.63</v>
      </c>
      <c r="K55" s="7">
        <v>498.32</v>
      </c>
      <c r="L55" s="7">
        <v>1408053.72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28805.84</v>
      </c>
      <c r="V55" s="12"/>
    </row>
    <row r="56" spans="1:22" s="18" customFormat="1" ht="9" customHeight="1" x14ac:dyDescent="0.2">
      <c r="A56" s="14"/>
      <c r="B56" s="15" t="s">
        <v>41</v>
      </c>
      <c r="C56" s="16">
        <f>C57+C58+C59+C60+C61</f>
        <v>12262256.040000001</v>
      </c>
      <c r="D56" s="16">
        <f t="shared" ref="D56:U56" si="2">D57+D58+D59+D60+D61</f>
        <v>4521637.28</v>
      </c>
      <c r="E56" s="16">
        <f t="shared" si="2"/>
        <v>0</v>
      </c>
      <c r="F56" s="16">
        <f t="shared" si="2"/>
        <v>0</v>
      </c>
      <c r="G56" s="16">
        <f t="shared" si="2"/>
        <v>2297.44</v>
      </c>
      <c r="H56" s="16">
        <f t="shared" si="2"/>
        <v>3610632.4400000004</v>
      </c>
      <c r="I56" s="16">
        <f t="shared" si="2"/>
        <v>0</v>
      </c>
      <c r="J56" s="16">
        <f t="shared" si="2"/>
        <v>582625.94999999995</v>
      </c>
      <c r="K56" s="16">
        <f t="shared" si="2"/>
        <v>3884.0899999999997</v>
      </c>
      <c r="L56" s="16">
        <f t="shared" si="2"/>
        <v>3306923.98</v>
      </c>
      <c r="M56" s="16">
        <f t="shared" si="2"/>
        <v>0</v>
      </c>
      <c r="N56" s="16">
        <f t="shared" si="2"/>
        <v>0</v>
      </c>
      <c r="O56" s="16">
        <f t="shared" si="2"/>
        <v>0</v>
      </c>
      <c r="P56" s="16">
        <f t="shared" si="2"/>
        <v>0</v>
      </c>
      <c r="Q56" s="16">
        <f t="shared" si="2"/>
        <v>0</v>
      </c>
      <c r="R56" s="16">
        <f t="shared" si="2"/>
        <v>0</v>
      </c>
      <c r="S56" s="16">
        <f t="shared" si="2"/>
        <v>0</v>
      </c>
      <c r="T56" s="16">
        <f t="shared" si="2"/>
        <v>0</v>
      </c>
      <c r="U56" s="16">
        <f t="shared" si="2"/>
        <v>240436.39</v>
      </c>
      <c r="V56" s="17"/>
    </row>
    <row r="57" spans="1:22" ht="9" customHeight="1" x14ac:dyDescent="0.25">
      <c r="A57" s="4">
        <v>1</v>
      </c>
      <c r="B57" s="5" t="s">
        <v>23</v>
      </c>
      <c r="C57" s="7">
        <v>8974778.1999999993</v>
      </c>
      <c r="D57" s="7">
        <v>3686866.34</v>
      </c>
      <c r="E57" s="7">
        <v>0</v>
      </c>
      <c r="F57" s="7">
        <v>0</v>
      </c>
      <c r="G57" s="7">
        <v>1641.23</v>
      </c>
      <c r="H57" s="7">
        <v>2836534.74</v>
      </c>
      <c r="I57" s="7">
        <v>0</v>
      </c>
      <c r="J57" s="7">
        <v>359306.46</v>
      </c>
      <c r="K57" s="7">
        <v>1739.23</v>
      </c>
      <c r="L57" s="7">
        <v>1916094.62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175976.04</v>
      </c>
      <c r="V57" s="12"/>
    </row>
    <row r="58" spans="1:22" ht="9" customHeight="1" x14ac:dyDescent="0.25">
      <c r="A58" s="4">
        <v>2</v>
      </c>
      <c r="B58" s="5" t="s">
        <v>30</v>
      </c>
      <c r="C58" s="7">
        <v>1090253.1399999999</v>
      </c>
      <c r="D58" s="7">
        <v>285813.7</v>
      </c>
      <c r="E58" s="7">
        <v>0</v>
      </c>
      <c r="F58" s="7">
        <v>0</v>
      </c>
      <c r="G58" s="7">
        <v>285.26</v>
      </c>
      <c r="H58" s="7">
        <v>388738.02</v>
      </c>
      <c r="I58" s="7">
        <v>0</v>
      </c>
      <c r="J58" s="7">
        <v>111671.43</v>
      </c>
      <c r="K58" s="7">
        <v>383.26</v>
      </c>
      <c r="L58" s="7">
        <v>282652.48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21377.51</v>
      </c>
      <c r="V58" s="12"/>
    </row>
    <row r="59" spans="1:22" ht="9" customHeight="1" x14ac:dyDescent="0.25">
      <c r="A59" s="4">
        <v>3</v>
      </c>
      <c r="B59" s="5" t="s">
        <v>31</v>
      </c>
      <c r="C59" s="7">
        <v>1545257.51</v>
      </c>
      <c r="D59" s="7">
        <v>548957.24</v>
      </c>
      <c r="E59" s="7">
        <v>0</v>
      </c>
      <c r="F59" s="7">
        <v>0</v>
      </c>
      <c r="G59" s="7">
        <v>370.95</v>
      </c>
      <c r="H59" s="7">
        <v>385359.68</v>
      </c>
      <c r="I59" s="7">
        <v>0</v>
      </c>
      <c r="J59" s="7">
        <v>111648.06</v>
      </c>
      <c r="K59" s="7">
        <v>468.95</v>
      </c>
      <c r="L59" s="7">
        <v>468993.36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30299.17</v>
      </c>
      <c r="V59" s="12"/>
    </row>
    <row r="60" spans="1:22" ht="9" customHeight="1" x14ac:dyDescent="0.25">
      <c r="A60" s="4">
        <v>4</v>
      </c>
      <c r="B60" s="5" t="s">
        <v>9</v>
      </c>
      <c r="C60" s="7">
        <v>104321.97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642.41999999999996</v>
      </c>
      <c r="L60" s="7">
        <v>102276.44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2045.53</v>
      </c>
      <c r="V60" s="12"/>
    </row>
    <row r="61" spans="1:22" ht="9" customHeight="1" x14ac:dyDescent="0.25">
      <c r="A61" s="4">
        <v>5</v>
      </c>
      <c r="B61" s="5" t="s">
        <v>34</v>
      </c>
      <c r="C61" s="7">
        <f>L61+U61</f>
        <v>547645.22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650.23</v>
      </c>
      <c r="L61" s="7">
        <v>536907.07999999996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10738.14</v>
      </c>
      <c r="V61" s="21"/>
    </row>
    <row r="62" spans="1:22" x14ac:dyDescent="0.25">
      <c r="C62" s="12"/>
    </row>
  </sheetData>
  <mergeCells count="12">
    <mergeCell ref="A4:A6"/>
    <mergeCell ref="B4:B6"/>
    <mergeCell ref="C4:C5"/>
    <mergeCell ref="D4:N4"/>
    <mergeCell ref="J1:U1"/>
    <mergeCell ref="A3:U3"/>
    <mergeCell ref="O4:U4"/>
    <mergeCell ref="E5:F5"/>
    <mergeCell ref="G5:H5"/>
    <mergeCell ref="I5:J5"/>
    <mergeCell ref="K5:L5"/>
    <mergeCell ref="M5:N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2017-03-31T06:30:43Z</dcterms:modified>
</cp:coreProperties>
</file>