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риложение" sheetId="1" state="visible" r:id="rId2"/>
    <sheet name="форма 5-1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<sst xmlns="http://schemas.openxmlformats.org/spreadsheetml/2006/main" count="346" uniqueCount="185">
  <si>
    <t xml:space="preserve">Приложение № 2</t>
  </si>
  <si>
    <t xml:space="preserve">к муниципальной программе «Развитие социально-экономического комплекса Камышловского городского округа на 2021 -2027 годы»</t>
  </si>
  <si>
    <t xml:space="preserve">План мероприятий по выполнению программы
«Развитие социально-экономического комплекса Камышловского городского округа
на 2021-2027 годы» 
</t>
  </si>
  <si>
    <t xml:space="preserve">№   строки</t>
  </si>
  <si>
    <t xml:space="preserve">Наименование мероприятия/ Источники расходов  на финансирование</t>
  </si>
  <si>
    <t xml:space="preserve">Объем расходов на выполнение мероприятия за счет всех источников ресурсного обеспечения, рублей</t>
  </si>
  <si>
    <t xml:space="preserve">Номер строки целевых показателей, на достижение которых направлены мероприятия</t>
  </si>
  <si>
    <t xml:space="preserve">всего</t>
  </si>
  <si>
    <t xml:space="preserve">2021 год</t>
  </si>
  <si>
    <t xml:space="preserve">2022 год</t>
  </si>
  <si>
    <t xml:space="preserve">2023 год</t>
  </si>
  <si>
    <t xml:space="preserve">2024 год</t>
  </si>
  <si>
    <t xml:space="preserve">2025 год</t>
  </si>
  <si>
    <t xml:space="preserve">2026 год</t>
  </si>
  <si>
    <t xml:space="preserve">2027 год</t>
  </si>
  <si>
    <t xml:space="preserve">ВСЕГО ПО МУНИЦИПАЛЬНОЙ ПРОГРАММЕ. В ТОМ ЧИСЛЕ:</t>
  </si>
  <si>
    <t xml:space="preserve">федеральный бюджет</t>
  </si>
  <si>
    <t xml:space="preserve">областной бюджет</t>
  </si>
  <si>
    <t xml:space="preserve">местный бюджет</t>
  </si>
  <si>
    <t xml:space="preserve">внебюджетные источники </t>
  </si>
  <si>
    <t xml:space="preserve">Капитальные вложения</t>
  </si>
  <si>
    <t xml:space="preserve">Прочие нужды</t>
  </si>
  <si>
    <t xml:space="preserve">Подпрограмма 1. «Стимулирование развития инфраструктуры Камышловского городского округа»</t>
  </si>
  <si>
    <r>
      <rPr>
        <b val="true"/>
        <sz val="11"/>
        <color rgb="FF000000"/>
        <rFont val="Times New Roman"/>
        <family val="1"/>
        <charset val="204"/>
      </rPr>
      <t xml:space="preserve">ВСЕГО ПО ПОДПРОГРАММЕ,</t>
    </r>
    <r>
      <rPr>
        <sz val="11"/>
        <color rgb="FF000000"/>
        <rFont val="Times New Roman"/>
        <family val="1"/>
        <charset val="204"/>
      </rPr>
      <t xml:space="preserve"> </t>
    </r>
    <r>
      <rPr>
        <b val="true"/>
        <sz val="11"/>
        <color rgb="FF000000"/>
        <rFont val="Times New Roman"/>
        <family val="1"/>
        <charset val="204"/>
      </rPr>
      <t xml:space="preserve">в том числе</t>
    </r>
    <r>
      <rPr>
        <sz val="11"/>
        <color rgb="FF000000"/>
        <rFont val="Times New Roman"/>
        <family val="1"/>
        <charset val="204"/>
      </rPr>
      <t xml:space="preserve">              </t>
    </r>
  </si>
  <si>
    <t xml:space="preserve">областной бюджет         </t>
  </si>
  <si>
    <t xml:space="preserve">местный бюджет           </t>
  </si>
  <si>
    <t xml:space="preserve">Мероприятие 1.</t>
  </si>
  <si>
    <t xml:space="preserve">Подготовка документации по планировке территорий в целях создания условий для развития капитального строительства, в т.ч. жилищного</t>
  </si>
  <si>
    <t xml:space="preserve">1,2,5</t>
  </si>
  <si>
    <t xml:space="preserve">Мероприятие 2.</t>
  </si>
  <si>
    <t xml:space="preserve">Разработка проектно-сметной документации и экспертиза объектов капитального строительства</t>
  </si>
  <si>
    <t xml:space="preserve">Мероприятие 3.</t>
  </si>
  <si>
    <t xml:space="preserve">Проведение землеустроительных работ по описанию местоположения границ территориальных зон и границы Камышловского городского округа</t>
  </si>
  <si>
    <t xml:space="preserve">Мероприятие 4.</t>
  </si>
  <si>
    <t xml:space="preserve">Сохранение объектов культурного наследия</t>
  </si>
  <si>
    <t xml:space="preserve">Мероприятие 5.</t>
  </si>
  <si>
    <t xml:space="preserve">Создание, внесение изменений и перевод в электронный вид документов территориального планирования и градостроительного зонирования Камышловского городского округа</t>
  </si>
  <si>
    <t xml:space="preserve">ПОДПРОГРАММА 2 «Развитие транспортного комплекса на территории Камышловского городского округа»</t>
  </si>
  <si>
    <t xml:space="preserve">Всего, в том числе              </t>
  </si>
  <si>
    <t xml:space="preserve">Обеспечение осуществления регулярных перевозок пассажиров автомобильным транспортом (автобусами) на территории Камышловского городского округа</t>
  </si>
  <si>
    <t xml:space="preserve">ПОДПРОГРАММА 3. "Развитие жилищно-коммунального хозяйства и повышение энергетической эффективности Камышловского городского округа»</t>
  </si>
  <si>
    <t xml:space="preserve">ВСЕГО ПО ПОДПРОГРАММЕ 3, В ТОМ ЧИСЛЕ:              </t>
  </si>
  <si>
    <t xml:space="preserve">Областной бюджет</t>
  </si>
  <si>
    <t xml:space="preserve">Местный бюджет</t>
  </si>
  <si>
    <t xml:space="preserve">1.Капитальные вложения</t>
  </si>
  <si>
    <t xml:space="preserve">Всего по направлению "Капитальные вложения", в том числе:              </t>
  </si>
  <si>
    <t xml:space="preserve">1.1. Бюджетные инвестиции в объекты капитального строительства</t>
  </si>
  <si>
    <t xml:space="preserve">Обеспечение тепло -, водоснабжения и водоотведения</t>
  </si>
  <si>
    <t xml:space="preserve">Модернизация водопроводных сетей города Камышлова, всего, из них:  </t>
  </si>
  <si>
    <t xml:space="preserve">Ремонт сетей теплоснабжения</t>
  </si>
  <si>
    <t xml:space="preserve">ПОДПРОГРАММА 4 «Развитие газификации на территории Камышловского городского округа»</t>
  </si>
  <si>
    <t xml:space="preserve">Газификация котельной, расположенной по адресу: г. Камышлов, ул. Красных Партизан, 54</t>
  </si>
  <si>
    <t xml:space="preserve">Газификация котельной, расположенной по адресу: г. Камышлов, ул. Красных Партизан, 2</t>
  </si>
  <si>
    <t xml:space="preserve">Строительство газовой котельной поадресу: г. Камышлов,  ул. Энгельса, 179 (мощность 9 МВт)расположенной по адресу: г. Камышлов, ул. Красных Партизан, 54</t>
  </si>
  <si>
    <t xml:space="preserve">Газификация котельной, расположенной по адресу: г. Камышлов, ул. Ирбитская, 66</t>
  </si>
  <si>
    <t xml:space="preserve">ПОДПРОГРАММА 5. «Благоустройство и озеленение Камышловского городского округа»</t>
  </si>
  <si>
    <t xml:space="preserve">ВСЕГО ПО ПОДПРОГРАММЕ 5:              </t>
  </si>
  <si>
    <t xml:space="preserve">Мероприятие 1. </t>
  </si>
  <si>
    <t xml:space="preserve">Организация уличного освещения, всего, из них:  </t>
  </si>
  <si>
    <t xml:space="preserve">Обрезка, валка, выкорчевка, вывоз деревьев, создающих угрозу возникновения чрезвычайных ситуаций на территории Камышловского городского округа всего, из них:  </t>
  </si>
  <si>
    <t xml:space="preserve">Организация благоустройства и озеленение на территории Камышловского городского округа</t>
  </si>
  <si>
    <t xml:space="preserve">Организация и содержание мест захоронения не территории Камышловского городского округа</t>
  </si>
  <si>
    <t xml:space="preserve">Мероприятия в сфере обращения с твердыми коммунальными отходами</t>
  </si>
  <si>
    <t xml:space="preserve">ПОДПРОГРАММА 6. "Охрана окружающей среды Камышловского городского округа"</t>
  </si>
  <si>
    <t xml:space="preserve">ВСЕГО ПО ПОДПРОГРАММЕ 6,  В ТОМ ЧИСЛЕ     </t>
  </si>
  <si>
    <t xml:space="preserve">федеральный бюджет       </t>
  </si>
  <si>
    <t xml:space="preserve">внебюджетные источники   </t>
  </si>
  <si>
    <t xml:space="preserve">Ликвидация несанкционированных свалок</t>
  </si>
  <si>
    <t xml:space="preserve">Мероприятие 2. </t>
  </si>
  <si>
    <t xml:space="preserve">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</si>
  <si>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 xml:space="preserve">ПОДПРОГРАММА 7. «Обеспечение мероприятий по повышению безопасности дорожного движения на территории Камышловского городского округа»</t>
  </si>
  <si>
    <t xml:space="preserve">Всего по подпрограмме, в том числе              </t>
  </si>
  <si>
    <t xml:space="preserve">Содержание и ремонт автомобильных дорог местного значения</t>
  </si>
  <si>
    <t xml:space="preserve">21,22,23</t>
  </si>
  <si>
    <t xml:space="preserve"> всего, из них:  </t>
  </si>
  <si>
    <t xml:space="preserve">Обслуживание светофорных объектов, всего, из них:  </t>
  </si>
  <si>
    <t xml:space="preserve">Установка светофорных объектов</t>
  </si>
  <si>
    <t xml:space="preserve">ПОДПРОГРАММА 8.«Социальная поддержка отдельных категорий граждан на территории Камышловского городского округа»</t>
  </si>
  <si>
    <t xml:space="preserve">ВСЕГО ПО ПОДПРОГРАММЕ 8, в том числе:</t>
  </si>
  <si>
    <t xml:space="preserve">федеральный бюджет:</t>
  </si>
  <si>
    <t xml:space="preserve">областной бюджет:</t>
  </si>
  <si>
    <t xml:space="preserve">местный бюджет:</t>
  </si>
  <si>
    <t xml:space="preserve">Субсидии организациям, оказывающим отдельным категориям граждан услуги бань, всего, в том числе:</t>
  </si>
  <si>
    <t xml:space="preserve">Выплата единовременного денежного вознаграждения Почетным гражданам города Камышлова к Дню города:</t>
  </si>
  <si>
    <t xml:space="preserve">Выплата председателям уличных комитетов ежеквартального денежного вознаграждения, всего, в том числе:</t>
  </si>
  <si>
    <t xml:space="preserve">Приобретение памятных подарков в соответствии с календарем знаменательных дат:</t>
  </si>
  <si>
    <t xml:space="preserve"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всего, в том числе:</t>
  </si>
  <si>
    <t xml:space="preserve">Мероприятие 6.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</si>
  <si>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компенсаций на оплату жилого помещения и коммунальных услуг», в том числе обеспечение деятельности</t>
  </si>
  <si>
    <t xml:space="preserve">Мероприятие 7.</t>
  </si>
  <si>
    <t xml:space="preserve">Осуществление государственного полномочия Российской Федерации 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 по предоставлению мер социальной поддержки по оплате жилого помещения и коммунальных услуг» всего, в том числе:</t>
  </si>
  <si>
    <t xml:space="preserve">Мероприятие 8.</t>
  </si>
  <si>
    <t xml:space="preserve"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</si>
  <si>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 xml:space="preserve">Мероприятие 9.</t>
  </si>
  <si>
    <t xml:space="preserve">Поддержка граждан старшего поколения на территории Камышловского городского округа, направленная на улучшение качества жизни</t>
  </si>
  <si>
    <t xml:space="preserve">Мероприятие 10.</t>
  </si>
  <si>
    <t xml:space="preserve">Поддержка социально ориентированных некоммерческих организаций на территории Камышловского городского округа</t>
  </si>
  <si>
    <t xml:space="preserve">ПОДПРОГРАММА 9. «Развитие малого и среднего предпринимательства на территории Камышловского городского округа»</t>
  </si>
  <si>
    <t xml:space="preserve">ВСЕГО ПО ПОДПРОГРАММЕ 9, в том числе:</t>
  </si>
  <si>
    <t xml:space="preserve">Предоставление субсидий на основе конкурсного отбора субъектов малого и среднего предпринимательства в приоритетных для муниципального образования видов деятельности</t>
  </si>
  <si>
    <t xml:space="preserve">Организация и проведение ярмарок товаропроизводителей на территории Камышловского городского округа, всего, из них:</t>
  </si>
  <si>
    <t xml:space="preserve">Мероприятие 3. </t>
  </si>
  <si>
    <t xml:space="preserve">Организация и проведение торжественных мероприятий, посвященных профессиональным праздникам (день предпринимателя, день работников торговли и общественного питания, день работников бытового обслуживания и другие профессиональные праздники), всего, из них:</t>
  </si>
  <si>
    <t xml:space="preserve">ПОДПРОГРАММА 10. «Обеспечение мероприятий по гражданской обороне, предупреждению чрезвычайных ситуаций природного и техногенного характера, безопасности людей на водных объектах на территории Камышловского городского округа»</t>
  </si>
  <si>
    <t xml:space="preserve">ВСЕГО ПО ПОДПРОГРАММЕ 10, В ТОМ ЧИСЛЕ:</t>
  </si>
  <si>
    <t xml:space="preserve">Подготовка и содержание в готовности необходимых сил и средств для защиты населения и территории от чрезвычайных ситуаций</t>
  </si>
  <si>
    <t xml:space="preserve">39-47</t>
  </si>
  <si>
    <t xml:space="preserve">Обеспечение защиты населения от опасностей, возникающих при ведении военных действий или вследствие этих действий, от чрезвычайных ситуаций природного и техногенного характера</t>
  </si>
  <si>
    <t xml:space="preserve">ПОДПРОГРАММА 11. «Пожарная безопасность на территории Камышловского городского округа»</t>
  </si>
  <si>
    <t xml:space="preserve">ВСЕГО ПО ПОДПРОГРАММЕ 11,   В ТОМ ЧИСЛЕ:</t>
  </si>
  <si>
    <t xml:space="preserve">Повышение уровня пожарной защиты территории Камышловского городского округа</t>
  </si>
  <si>
    <t xml:space="preserve">48-50</t>
  </si>
  <si>
    <t xml:space="preserve">Профилактика пожарной безопасности на территории Камышловского городского округа</t>
  </si>
  <si>
    <t xml:space="preserve">ПОДПРОГРАММА 12. «Обеспечение общественной безопасности на территории Камышловского городского округа»</t>
  </si>
  <si>
    <t xml:space="preserve">ВСЕГО ПО ПОДПРОГРАММЕ 12, В ТОМ ЧИСЛЕ:</t>
  </si>
  <si>
    <t xml:space="preserve">Обеспечение безопасности населения, снижение рисков возникновения террористических актов уровня защиты населения и территории Камышловского городского округа от антитеррористических актов</t>
  </si>
  <si>
    <t xml:space="preserve">51-56</t>
  </si>
  <si>
    <t xml:space="preserve">ПОДПРОГРАММА 13. «Обеспечение деятельности по комплектованию, учету, хранению и использованию архивных документов»</t>
  </si>
  <si>
    <t xml:space="preserve">ВСЕГО ПО МУНИЦИПАЛЬНОЙ ПОДПРОГРАММЕ 13, В ТОМ ЧИСЛЕ   </t>
  </si>
  <si>
    <t xml:space="preserve"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</si>
  <si>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Организация деятельности муниципального архива</t>
  </si>
  <si>
    <t xml:space="preserve">60-62</t>
  </si>
  <si>
    <t xml:space="preserve">местный бюджет          </t>
  </si>
  <si>
    <t xml:space="preserve">ПОДПРОГРАММА 14. «Информационное обеспечение деятельности органов местного самоуправления Камышловского городского округа»</t>
  </si>
  <si>
    <t xml:space="preserve">ВСЕГО ПО ПОДПРОГРАММЕ 14, всего:</t>
  </si>
  <si>
    <t xml:space="preserve"> </t>
  </si>
  <si>
    <t xml:space="preserve">Субсидии на возмещение затрат по официальному опубликованию муниципальных правовых актов и иной официальной информации органов местного самоуправления Камышловского городского округа</t>
  </si>
  <si>
    <t xml:space="preserve">Освещение в электронных средствах массовой информации мероприятий Камышловского городского округа</t>
  </si>
  <si>
    <t xml:space="preserve">ПОДПРОГРАММА 15. «Обеспечение реализации мероприятий муниципальной программы</t>
  </si>
  <si>
    <t xml:space="preserve">«Развитие социально – экономического комплекса Камышловского городского округа на 2021-2027 годы»</t>
  </si>
  <si>
    <t xml:space="preserve">ВСЕГО ПО ПОДПРОГРАММЕ 15,  в том числе:</t>
  </si>
  <si>
    <t xml:space="preserve">Осуществление государственного полномочия Свердловской области по созданию административных комиссий, в  том числе:</t>
  </si>
  <si>
    <t xml:space="preserve"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 том числе:</t>
  </si>
  <si>
    <t xml:space="preserve"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области, в том числе:</t>
  </si>
  <si>
    <t xml:space="preserve">Обеспечение деятельности муниципальных учреждений</t>
  </si>
  <si>
    <t xml:space="preserve">ПОДПРОГРАММА 16. «Ремонт муниципального жилого фонда на территории Камышловского городского округа»</t>
  </si>
  <si>
    <t xml:space="preserve">ВСЕГО ПО ПОДПРОГРАММЕ 16, в том числе:</t>
  </si>
  <si>
    <t xml:space="preserve">Уплата взноса на капитальный ремонт общего имущества в многоквартирных домах</t>
  </si>
  <si>
    <t xml:space="preserve">ПОДПРОГРАММА 17. "Переселение граждан на территории Камышловского городского округа из аварийного жилищного фонда"</t>
  </si>
  <si>
    <t xml:space="preserve">федеральный бюджет         </t>
  </si>
  <si>
    <t xml:space="preserve">Оценка жилых и нежилых помещений</t>
  </si>
  <si>
    <t xml:space="preserve">Переселение граждан на территории Камышловского городского округа из аварийного жилищного фонда в 2021–2025 годах</t>
  </si>
  <si>
    <t xml:space="preserve">ПОДПРОГРАММА 18. "Обеспечение жильем молодых семей"</t>
  </si>
  <si>
    <t xml:space="preserve">Мероприятия по обеспечению жильем молодых семей</t>
  </si>
  <si>
    <t xml:space="preserve">ПОДПРОГРАММА 19. "Предоставление региональной поддержки молодым семьям на улучшение жилищных условий"</t>
  </si>
  <si>
    <t xml:space="preserve">Предоставление региональных социальных выплат молодым семьям на улучшение жилищных условий</t>
  </si>
  <si>
    <t xml:space="preserve">ИЗМЕНЕНИЕ</t>
  </si>
  <si>
    <t xml:space="preserve">МЕРОПРИЯТИЙ, ОБЪЕМОВ ФИНАНСИРОВАНИЯ И ЦЕЛЕВЫХ ПОКАЗАТЕЛЕЙ</t>
  </si>
  <si>
    <t xml:space="preserve">МУНИЦИПАЛЬНОЙ ПРОГРАММЫ КАМЫШЛОВСКОГО ГОРОДСКОГО ОКРУГА</t>
  </si>
  <si>
    <t xml:space="preserve">"Развитие социально – экономического комплекса Камышловского городского округа на 2021-2027 годы»"</t>
  </si>
  <si>
    <t xml:space="preserve">N п/п</t>
  </si>
  <si>
    <t xml:space="preserve">Мероприятие муниципальной программы</t>
  </si>
  <si>
    <t xml:space="preserve">Наименование целевого показателя муниципальной программы (с указанием единицы измерения)</t>
  </si>
  <si>
    <t xml:space="preserve">Всего изменение общего объема финансирования в рамках муниципальной программы, рублей</t>
  </si>
  <si>
    <t xml:space="preserve">в том числе:</t>
  </si>
  <si>
    <t xml:space="preserve">2021-й год &lt;*&gt;, рублей</t>
  </si>
  <si>
    <t xml:space="preserve">изменение объемов финансирования муниципальной программы</t>
  </si>
  <si>
    <t xml:space="preserve">изменение целевых показателей муниципальной программы</t>
  </si>
  <si>
    <t xml:space="preserve">объем финансирования муниципальной программы в действующей редакции</t>
  </si>
  <si>
    <t xml:space="preserve">объем финансирования муниципальной программы в новой редакции</t>
  </si>
  <si>
    <t xml:space="preserve">изменение объема финансирования муниципальной программы (+/)</t>
  </si>
  <si>
    <t xml:space="preserve">изменение объема финансирования муниципальной программы в n-м году (+/)</t>
  </si>
  <si>
    <t xml:space="preserve">значение целевого показателя муниципальной программы в действующей редакции</t>
  </si>
  <si>
    <t xml:space="preserve">значение целевого показателя муниципальной программы в новой редакции</t>
  </si>
  <si>
    <t xml:space="preserve">изменение значения целевого показателя муниципальной программы в n-м году (+/)</t>
  </si>
  <si>
    <t xml:space="preserve">ВСЕГО</t>
  </si>
  <si>
    <t xml:space="preserve">Подпрограмма 2 «Развитие транспортного комплекса на территории Камышловского городского округа»</t>
  </si>
  <si>
    <t xml:space="preserve">Подпрограмма 3."Развитие жилищно-коммунального хозяйства и повышение энергетической эффективности Камышловского городского округа»</t>
  </si>
  <si>
    <t xml:space="preserve">Подпрограмма 4.«Развитие газификации на территории Камышловского городского округа»</t>
  </si>
  <si>
    <t xml:space="preserve">Подпрограмма 5. «Благоустройство и озеленение Камышловского городского округа»</t>
  </si>
  <si>
    <t xml:space="preserve">Подпрограмма 6. "Охрана окружающей среды Камышловского городского округа"</t>
  </si>
  <si>
    <t xml:space="preserve">Подпрограмма 7."Обеспечение мероприятий по повышению безопасности дорожного движения на территории Камышловского городского округа".</t>
  </si>
  <si>
    <t xml:space="preserve">Подпрограмма 8. "Социальная поддержка отдельных категорий граждан на территории Камышловского городского округа"</t>
  </si>
  <si>
    <t xml:space="preserve">Подпрограмма 9. "Развитие малого и среднего предпринимательства на территории Камышловского городского округа"</t>
  </si>
  <si>
    <t xml:space="preserve">Подпрограмма 10."Обеспечение мероприятий по гражданской обороне, предупреждению чрезвычайных ситуаций природного и техногенного характера, безопасности людей на водных объектах на территории Камышловского городского округа"</t>
  </si>
  <si>
    <t xml:space="preserve">Подпрограмма 11. "Пожарная безопасность на территории Камышловского городского округа"</t>
  </si>
  <si>
    <t xml:space="preserve">Подпрограмма 12. "Обеспечение общественной безопасности на территории Камышловского городского округа"</t>
  </si>
  <si>
    <t xml:space="preserve">Подпрограмма 13."Обеспечение деятельности по комплектованию, учету, хранению и использованию архивных документов"</t>
  </si>
  <si>
    <t xml:space="preserve">Подпрограмма 14. "Информационное обеспечение деятельности органов местного самоуправления Камышловского городского округа"</t>
  </si>
  <si>
    <t xml:space="preserve">Подпрограмма 15. "Обеспечение реализации мероприятий муниципальной программы «Развитие социально-экономического комплекса Камышловского городского округа на 2021- 2027 годы»</t>
  </si>
  <si>
    <t xml:space="preserve">Подпрограмма 16. "Ремонт муниципального жилого фонда на территории Камышловского городского округа"</t>
  </si>
  <si>
    <t xml:space="preserve">Подпрограмма 17. "Переселение граждан на территории Камышловского городского округа из аварийного жилищного фонда"</t>
  </si>
  <si>
    <t xml:space="preserve">Подпрограмма 18. "Обеспечение жильем молодых семей"</t>
  </si>
  <si>
    <t xml:space="preserve">Подпрограмма 19."Предоставление региональной поддержки молодым семьям на улучшение жилищных условий"</t>
  </si>
  <si>
    <t xml:space="preserve">Подпрограмма "Информационное общество Камышловского городского округа"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</si>
</sst>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_р_."/>
    <numFmt numFmtId="166" formatCode="0"/>
    <numFmt numFmtId="167" formatCode="0.00"/>
    <numFmt numFmtId="168" formatCode="#,##0.00"/>
  </numFmts>
  <fonts count="19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9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b val="true"/>
      <sz val="8"/>
      <color rgb="FF000000"/>
      <name val="Times New Roman"/>
      <family val="1"/>
      <charset val="204"/>
    </font>
    <font>
      <b val="true"/>
      <sz val="10"/>
      <color rgb="FF000000"/>
      <name val="Calibri"/>
      <family val="2"/>
      <charset val="204"/>
    </font>
    <font>
      <b val="true"/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Calibri"/>
      <family val="2"/>
      <charset val="204"/>
    </font>
    <font>
      <b val="true"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u val="single"/>
      <sz val="11"/>
      <color rgb="FF0000FF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8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9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2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2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16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7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17" fillId="0" borderId="2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5" fontId="15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5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17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17" fillId="0" borderId="2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5" fontId="9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9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13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7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5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5" fillId="0" borderId="2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8" fontId="5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justify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31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6" ySplit="6" topLeftCell="G7" activePane="bottomRight" state="frozen"/>
      <selection pane="topLeft" activeCell="A1" activeCellId="0" sqref="A1"/>
      <selection pane="topRight" activeCell="G1" activeCellId="0" sqref="G1"/>
      <selection pane="bottomLeft" activeCell="A7" activeCellId="0" sqref="A7"/>
      <selection pane="bottomRight" activeCell="K156" activeCellId="0" sqref="K156"/>
    </sheetView>
  </sheetViews>
  <sheetFormatPr defaultColWidth="8.6953125" defaultRowHeight="15" zeroHeight="false" outlineLevelRow="0" outlineLevelCol="0"/>
  <cols>
    <col collapsed="false" customWidth="true" hidden="false" outlineLevel="0" max="1" min="1" style="0" width="4.71"/>
    <col collapsed="false" customWidth="true" hidden="false" outlineLevel="0" max="2" min="2" style="1" width="37.42"/>
    <col collapsed="false" customWidth="true" hidden="false" outlineLevel="0" max="3" min="3" style="2" width="17.13"/>
    <col collapsed="false" customWidth="true" hidden="false" outlineLevel="0" max="4" min="4" style="2" width="14.15"/>
    <col collapsed="false" customWidth="true" hidden="false" outlineLevel="0" max="5" min="5" style="2" width="13.57"/>
    <col collapsed="false" customWidth="true" hidden="false" outlineLevel="0" max="6" min="6" style="2" width="14.01"/>
    <col collapsed="false" customWidth="true" hidden="false" outlineLevel="0" max="7" min="7" style="2" width="13.43"/>
    <col collapsed="false" customWidth="true" hidden="false" outlineLevel="0" max="8" min="8" style="2" width="14.86"/>
    <col collapsed="false" customWidth="true" hidden="false" outlineLevel="0" max="9" min="9" style="2" width="15"/>
    <col collapsed="false" customWidth="true" hidden="false" outlineLevel="0" max="10" min="10" style="2" width="12.42"/>
    <col collapsed="false" customWidth="true" hidden="false" outlineLevel="0" max="11" min="11" style="3" width="15.57"/>
  </cols>
  <sheetData>
    <row r="1" customFormat="false" ht="15" hidden="false" customHeight="false" outlineLevel="0" collapsed="false">
      <c r="I1" s="4" t="s">
        <v>0</v>
      </c>
      <c r="J1" s="4"/>
      <c r="K1" s="5"/>
    </row>
    <row r="2" customFormat="false" ht="88.5" hidden="false" customHeight="true" outlineLevel="0" collapsed="false">
      <c r="I2" s="4" t="s">
        <v>1</v>
      </c>
      <c r="J2" s="4"/>
      <c r="K2" s="4"/>
    </row>
    <row r="3" customFormat="false" ht="15" hidden="true" customHeight="false" outlineLevel="0" collapsed="false">
      <c r="J3" s="6"/>
      <c r="K3" s="5"/>
    </row>
    <row r="4" customFormat="false" ht="15" hidden="true" customHeight="false" outlineLevel="0" collapsed="false">
      <c r="J4" s="6"/>
      <c r="K4" s="5"/>
    </row>
    <row r="5" customFormat="false" ht="63" hidden="false" customHeight="true" outlineLevel="0" collapsed="false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customFormat="false" ht="76.5" hidden="false" customHeight="true" outlineLevel="0" collapsed="false">
      <c r="A6" s="8" t="s">
        <v>3</v>
      </c>
      <c r="B6" s="9" t="s">
        <v>4</v>
      </c>
      <c r="C6" s="10" t="s">
        <v>5</v>
      </c>
      <c r="D6" s="10"/>
      <c r="E6" s="10"/>
      <c r="F6" s="10"/>
      <c r="G6" s="10"/>
      <c r="H6" s="10"/>
      <c r="I6" s="10"/>
      <c r="J6" s="10"/>
      <c r="K6" s="11" t="s">
        <v>6</v>
      </c>
    </row>
    <row r="7" customFormat="false" ht="25.5" hidden="false" customHeight="true" outlineLevel="0" collapsed="false">
      <c r="A7" s="12"/>
      <c r="B7" s="12"/>
      <c r="C7" s="13" t="s">
        <v>7</v>
      </c>
      <c r="D7" s="13" t="s">
        <v>8</v>
      </c>
      <c r="E7" s="13" t="s">
        <v>9</v>
      </c>
      <c r="F7" s="13" t="s">
        <v>10</v>
      </c>
      <c r="G7" s="13" t="s">
        <v>11</v>
      </c>
      <c r="H7" s="13" t="s">
        <v>12</v>
      </c>
      <c r="I7" s="13" t="s">
        <v>13</v>
      </c>
      <c r="J7" s="13" t="s">
        <v>14</v>
      </c>
      <c r="K7" s="14"/>
    </row>
    <row r="8" customFormat="false" ht="18" hidden="false" customHeight="true" outlineLevel="0" collapsed="false">
      <c r="A8" s="15" t="n">
        <v>1</v>
      </c>
      <c r="B8" s="15" t="n">
        <v>2</v>
      </c>
      <c r="C8" s="16" t="n">
        <v>3</v>
      </c>
      <c r="D8" s="16" t="n">
        <v>4</v>
      </c>
      <c r="E8" s="16" t="n">
        <v>5</v>
      </c>
      <c r="F8" s="16" t="n">
        <v>6</v>
      </c>
      <c r="G8" s="16" t="n">
        <v>7</v>
      </c>
      <c r="H8" s="16" t="n">
        <v>8</v>
      </c>
      <c r="I8" s="16" t="n">
        <v>9</v>
      </c>
      <c r="J8" s="16" t="n">
        <v>10</v>
      </c>
      <c r="K8" s="17" t="n">
        <v>11</v>
      </c>
    </row>
    <row r="9" customFormat="false" ht="28.5" hidden="false" customHeight="true" outlineLevel="0" collapsed="false">
      <c r="A9" s="18" t="n">
        <v>1</v>
      </c>
      <c r="B9" s="19" t="s">
        <v>15</v>
      </c>
      <c r="C9" s="20" t="n">
        <f aca="false">C10+C11+C12+C13</f>
        <v>1424103181.7</v>
      </c>
      <c r="D9" s="20" t="n">
        <f aca="false">D10+D11+D12+D13</f>
        <v>264832740.7</v>
      </c>
      <c r="E9" s="20" t="n">
        <f aca="false">E10+E11+E12+E13</f>
        <v>189525586</v>
      </c>
      <c r="F9" s="20" t="n">
        <f aca="false">F10+F11+F12+F13</f>
        <v>193948971</v>
      </c>
      <c r="G9" s="20" t="n">
        <f aca="false">G10+G11+G12+G13</f>
        <v>193948971</v>
      </c>
      <c r="H9" s="20" t="n">
        <f aca="false">H10+H11+H12+H13</f>
        <v>193948971</v>
      </c>
      <c r="I9" s="20" t="n">
        <f aca="false">I10+I11+I12+I13</f>
        <v>193948971</v>
      </c>
      <c r="J9" s="20" t="n">
        <f aca="false">J10+J11+J12+J13</f>
        <v>193948971</v>
      </c>
      <c r="K9" s="21"/>
    </row>
    <row r="10" customFormat="false" ht="19.9" hidden="false" customHeight="true" outlineLevel="0" collapsed="false">
      <c r="A10" s="18" t="n">
        <v>2</v>
      </c>
      <c r="B10" s="22" t="s">
        <v>16</v>
      </c>
      <c r="C10" s="23" t="n">
        <f aca="false">C18</f>
        <v>135503386.26</v>
      </c>
      <c r="D10" s="23" t="n">
        <v>63935186.26</v>
      </c>
      <c r="E10" s="23" t="n">
        <f aca="false">E18</f>
        <v>12093700</v>
      </c>
      <c r="F10" s="23" t="n">
        <f aca="false">F18</f>
        <v>11894900</v>
      </c>
      <c r="G10" s="23" t="n">
        <f aca="false">G18</f>
        <v>11894900</v>
      </c>
      <c r="H10" s="23" t="n">
        <f aca="false">H18</f>
        <v>11894900</v>
      </c>
      <c r="I10" s="23" t="n">
        <f aca="false">I18</f>
        <v>11894900</v>
      </c>
      <c r="J10" s="23" t="n">
        <f aca="false">J18</f>
        <v>11894900</v>
      </c>
      <c r="K10" s="21"/>
    </row>
    <row r="11" customFormat="false" ht="15" hidden="false" customHeight="false" outlineLevel="0" collapsed="false">
      <c r="A11" s="18" t="n">
        <v>3</v>
      </c>
      <c r="B11" s="22" t="s">
        <v>17</v>
      </c>
      <c r="C11" s="20" t="n">
        <f aca="false">C15+C19</f>
        <v>658270121.34</v>
      </c>
      <c r="D11" s="20" t="n">
        <f aca="false">D15+D19</f>
        <v>91421121.34</v>
      </c>
      <c r="E11" s="20" t="n">
        <f aca="false">E15+E19</f>
        <v>91453500</v>
      </c>
      <c r="F11" s="20" t="n">
        <f aca="false">F15+F19</f>
        <v>95079100</v>
      </c>
      <c r="G11" s="20" t="n">
        <f aca="false">G15+G19</f>
        <v>95079100</v>
      </c>
      <c r="H11" s="20" t="n">
        <f aca="false">H15+H19</f>
        <v>95079100</v>
      </c>
      <c r="I11" s="20" t="n">
        <f aca="false">I15+I19</f>
        <v>95079100</v>
      </c>
      <c r="J11" s="20" t="n">
        <f aca="false">J15+J19</f>
        <v>95079100</v>
      </c>
      <c r="K11" s="21"/>
    </row>
    <row r="12" customFormat="false" ht="15" hidden="false" customHeight="false" outlineLevel="0" collapsed="false">
      <c r="A12" s="18" t="n">
        <v>4</v>
      </c>
      <c r="B12" s="22" t="s">
        <v>18</v>
      </c>
      <c r="C12" s="20" t="n">
        <f aca="false">C16+C20</f>
        <v>630329674.1</v>
      </c>
      <c r="D12" s="20" t="n">
        <f aca="false">D16+D20</f>
        <v>109476433.1</v>
      </c>
      <c r="E12" s="20" t="n">
        <f aca="false">E16+E20</f>
        <v>85978386</v>
      </c>
      <c r="F12" s="20" t="n">
        <f aca="false">F16+F20</f>
        <v>86974971</v>
      </c>
      <c r="G12" s="20" t="n">
        <f aca="false">G16+G20</f>
        <v>86974971</v>
      </c>
      <c r="H12" s="20" t="n">
        <f aca="false">H16+H20</f>
        <v>86974971</v>
      </c>
      <c r="I12" s="20" t="n">
        <f aca="false">I16+I20</f>
        <v>86974971</v>
      </c>
      <c r="J12" s="20" t="n">
        <f aca="false">J16+J20</f>
        <v>86974971</v>
      </c>
      <c r="K12" s="21"/>
    </row>
    <row r="13" customFormat="false" ht="15" hidden="false" customHeight="false" outlineLevel="0" collapsed="false">
      <c r="A13" s="18" t="n">
        <v>5</v>
      </c>
      <c r="B13" s="22" t="s">
        <v>19</v>
      </c>
      <c r="C13" s="20" t="n">
        <f aca="false">C21</f>
        <v>0</v>
      </c>
      <c r="D13" s="20" t="n">
        <f aca="false">D21</f>
        <v>0</v>
      </c>
      <c r="E13" s="20" t="n">
        <f aca="false">E21</f>
        <v>0</v>
      </c>
      <c r="F13" s="20" t="n">
        <f aca="false">F21</f>
        <v>0</v>
      </c>
      <c r="G13" s="20" t="n">
        <f aca="false">G21</f>
        <v>0</v>
      </c>
      <c r="H13" s="20" t="n">
        <f aca="false">H21</f>
        <v>0</v>
      </c>
      <c r="I13" s="20" t="n">
        <f aca="false">I21</f>
        <v>0</v>
      </c>
      <c r="J13" s="20" t="n">
        <f aca="false">J21</f>
        <v>0</v>
      </c>
      <c r="K13" s="21"/>
    </row>
    <row r="14" customFormat="false" ht="18" hidden="false" customHeight="true" outlineLevel="0" collapsed="false">
      <c r="A14" s="18" t="n">
        <v>6</v>
      </c>
      <c r="B14" s="19" t="s">
        <v>20</v>
      </c>
      <c r="C14" s="20" t="n">
        <f aca="false">C15+C16</f>
        <v>49825465.84</v>
      </c>
      <c r="D14" s="20" t="n">
        <f aca="false">D15+D16</f>
        <v>21124465.84</v>
      </c>
      <c r="E14" s="20" t="n">
        <f aca="false">E15+E16</f>
        <v>4783500</v>
      </c>
      <c r="F14" s="20" t="n">
        <f aca="false">F15+F16</f>
        <v>4783500</v>
      </c>
      <c r="G14" s="20" t="n">
        <f aca="false">G15+G16</f>
        <v>4783500</v>
      </c>
      <c r="H14" s="20" t="n">
        <f aca="false">H15+H16</f>
        <v>4783500</v>
      </c>
      <c r="I14" s="20" t="n">
        <f aca="false">I15+I16</f>
        <v>4783500</v>
      </c>
      <c r="J14" s="20" t="n">
        <f aca="false">J15+J16</f>
        <v>4783500</v>
      </c>
      <c r="K14" s="21"/>
    </row>
    <row r="15" customFormat="false" ht="15" hidden="false" customHeight="false" outlineLevel="0" collapsed="false">
      <c r="A15" s="18" t="n">
        <v>7</v>
      </c>
      <c r="B15" s="22" t="s">
        <v>17</v>
      </c>
      <c r="C15" s="20" t="n">
        <f aca="false">C263</f>
        <v>3703321.34</v>
      </c>
      <c r="D15" s="20" t="n">
        <f aca="false">D263</f>
        <v>3703321.34</v>
      </c>
      <c r="E15" s="20" t="n">
        <f aca="false">E263</f>
        <v>0</v>
      </c>
      <c r="F15" s="20" t="n">
        <f aca="false">F263</f>
        <v>0</v>
      </c>
      <c r="G15" s="20" t="n">
        <f aca="false">G263</f>
        <v>0</v>
      </c>
      <c r="H15" s="20" t="n">
        <f aca="false">H263</f>
        <v>0</v>
      </c>
      <c r="I15" s="20" t="n">
        <f aca="false">I263</f>
        <v>0</v>
      </c>
      <c r="J15" s="20" t="n">
        <f aca="false">J263</f>
        <v>0</v>
      </c>
      <c r="K15" s="21"/>
    </row>
    <row r="16" customFormat="false" ht="15" hidden="false" customHeight="false" outlineLevel="0" collapsed="false">
      <c r="A16" s="18" t="n">
        <v>8</v>
      </c>
      <c r="B16" s="22" t="s">
        <v>18</v>
      </c>
      <c r="C16" s="20" t="n">
        <f aca="false">C55+C264</f>
        <v>46122144.5</v>
      </c>
      <c r="D16" s="20" t="n">
        <f aca="false">D55+D264</f>
        <v>17421144.5</v>
      </c>
      <c r="E16" s="20" t="n">
        <f aca="false">E55+E264</f>
        <v>4783500</v>
      </c>
      <c r="F16" s="20" t="n">
        <f aca="false">F55+F264</f>
        <v>4783500</v>
      </c>
      <c r="G16" s="20" t="n">
        <f aca="false">G55+G264</f>
        <v>4783500</v>
      </c>
      <c r="H16" s="20" t="n">
        <f aca="false">H55+H264</f>
        <v>4783500</v>
      </c>
      <c r="I16" s="20" t="n">
        <f aca="false">I55+I264</f>
        <v>4783500</v>
      </c>
      <c r="J16" s="20" t="n">
        <f aca="false">J55+J264</f>
        <v>4783500</v>
      </c>
      <c r="K16" s="21"/>
    </row>
    <row r="17" customFormat="false" ht="15" hidden="false" customHeight="false" outlineLevel="0" collapsed="false">
      <c r="A17" s="18" t="n">
        <v>9</v>
      </c>
      <c r="B17" s="19" t="s">
        <v>21</v>
      </c>
      <c r="C17" s="20" t="n">
        <f aca="false">C18+C19+C20+C21</f>
        <v>1374277715.86</v>
      </c>
      <c r="D17" s="20" t="n">
        <f aca="false">D18+D19+D20+D21</f>
        <v>243708274.86</v>
      </c>
      <c r="E17" s="20" t="n">
        <f aca="false">E18+E19+E20+E21</f>
        <v>184742086</v>
      </c>
      <c r="F17" s="20" t="n">
        <f aca="false">F18+F19+F20+F21</f>
        <v>189165471</v>
      </c>
      <c r="G17" s="20" t="n">
        <f aca="false">G18+G19+G20+G21</f>
        <v>189165471</v>
      </c>
      <c r="H17" s="20" t="n">
        <f aca="false">H18+H19+H20+H21</f>
        <v>189165471</v>
      </c>
      <c r="I17" s="20" t="n">
        <f aca="false">I18+I19+I20+I21</f>
        <v>189165471</v>
      </c>
      <c r="J17" s="20" t="n">
        <f aca="false">J18+J19+J20+J21</f>
        <v>189165471</v>
      </c>
      <c r="K17" s="21"/>
    </row>
    <row r="18" customFormat="false" ht="15" hidden="false" customHeight="false" outlineLevel="0" collapsed="false">
      <c r="A18" s="18" t="n">
        <v>10</v>
      </c>
      <c r="B18" s="22" t="s">
        <v>16</v>
      </c>
      <c r="C18" s="20" t="n">
        <f aca="false">C103+C119+C140+C235+C262</f>
        <v>135503386.26</v>
      </c>
      <c r="D18" s="20" t="n">
        <f aca="false">D103+D119+D140+D235+D262</f>
        <v>63935186.26</v>
      </c>
      <c r="E18" s="20" t="n">
        <f aca="false">E103+E119+E140+E235+E262</f>
        <v>12093700</v>
      </c>
      <c r="F18" s="20" t="n">
        <f aca="false">F103+F119+F140+F235+F262</f>
        <v>11894900</v>
      </c>
      <c r="G18" s="20" t="n">
        <f aca="false">G103+G119+G140+G235+G262</f>
        <v>11894900</v>
      </c>
      <c r="H18" s="20" t="n">
        <f aca="false">H103+H119+H140+H235+H262</f>
        <v>11894900</v>
      </c>
      <c r="I18" s="20" t="n">
        <f aca="false">I103+I119+I140+I235+I262</f>
        <v>11894900</v>
      </c>
      <c r="J18" s="20" t="n">
        <f aca="false">J103+J119+J140+J235+J262</f>
        <v>11894900</v>
      </c>
      <c r="K18" s="21"/>
    </row>
    <row r="19" customFormat="false" ht="15" hidden="false" customHeight="false" outlineLevel="0" collapsed="false">
      <c r="A19" s="18" t="n">
        <v>11</v>
      </c>
      <c r="B19" s="22" t="s">
        <v>17</v>
      </c>
      <c r="C19" s="20" t="n">
        <f aca="false">C24+C104+C120+C141+C175+C215+C236+C275+C283</f>
        <v>654566800</v>
      </c>
      <c r="D19" s="20" t="n">
        <f aca="false">D24+D104+D120+D141+D175+D215+D236+D275+D283</f>
        <v>87717800</v>
      </c>
      <c r="E19" s="20" t="n">
        <f aca="false">E24+E104+E120+E141+E175+E215+E236+E275+E283</f>
        <v>91453500</v>
      </c>
      <c r="F19" s="20" t="n">
        <f aca="false">F24+F104+F120+F141+F175+F215+F236+F275+F283</f>
        <v>95079100</v>
      </c>
      <c r="G19" s="20" t="n">
        <f aca="false">G24+G104+G120+G141+G175+G215+G236+G275+G283</f>
        <v>95079100</v>
      </c>
      <c r="H19" s="20" t="n">
        <f aca="false">H24+H104+H120+H141+H175+H215+H236+H275+H283</f>
        <v>95079100</v>
      </c>
      <c r="I19" s="20" t="n">
        <f aca="false">I24+I104+I120+I141+I175+I215+I236+I275+I283</f>
        <v>95079100</v>
      </c>
      <c r="J19" s="20" t="n">
        <f aca="false">J24+J104+J120+J141+J175+J215+J236+J275+J283</f>
        <v>95079100</v>
      </c>
      <c r="K19" s="21"/>
    </row>
    <row r="20" customFormat="false" ht="16.9" hidden="false" customHeight="true" outlineLevel="0" collapsed="false">
      <c r="A20" s="18" t="n">
        <v>12</v>
      </c>
      <c r="B20" s="22" t="s">
        <v>18</v>
      </c>
      <c r="C20" s="20" t="n">
        <f aca="false">C25+C85+C105+C121+C142+C176+C191+C200+C209+C216+C225+C237+C256+C276+C284+C44</f>
        <v>584207529.6</v>
      </c>
      <c r="D20" s="20" t="n">
        <f aca="false">D25+D85+D105+D121+D142+D176+D191+D200+D209+D216+D225+D237+D256+D276+D284+D44</f>
        <v>92055288.6</v>
      </c>
      <c r="E20" s="20" t="n">
        <f aca="false">E25+E85+E105+E121+E142+E176+E191+E200+E209+E216+E225+E237+E256+E276+E284+E44</f>
        <v>81194886</v>
      </c>
      <c r="F20" s="20" t="n">
        <f aca="false">F25+F85+F105+F121+F142+F176+F191+F200+F209+F216+F225+F237+F256+F276+F284+F44</f>
        <v>82191471</v>
      </c>
      <c r="G20" s="20" t="n">
        <f aca="false">G25+G85+G105+G121+G142+G176+G191+G200+G209+G216+G225+G237+G256+G276+G284+G44</f>
        <v>82191471</v>
      </c>
      <c r="H20" s="20" t="n">
        <f aca="false">H25+H85+H105+H121+H142+H176+H191+H200+H209+H216+H225+H237+H256+H276+H284+H44</f>
        <v>82191471</v>
      </c>
      <c r="I20" s="20" t="n">
        <f aca="false">I25+I85+I105+I121+I142+I176+I191+I200+I209+I216+I225+I237+I256+I276+I284+I44</f>
        <v>82191471</v>
      </c>
      <c r="J20" s="20" t="n">
        <f aca="false">J25+J85+J105+J121+J142+J176+J191+J200+J209+J216+J225+J237+J256+J276+J284+J44</f>
        <v>82191471</v>
      </c>
      <c r="K20" s="21"/>
    </row>
    <row r="21" customFormat="false" ht="18" hidden="false" customHeight="true" outlineLevel="0" collapsed="false">
      <c r="A21" s="18" t="n">
        <v>13</v>
      </c>
      <c r="B21" s="22" t="s">
        <v>19</v>
      </c>
      <c r="C21" s="20" t="n">
        <f aca="false">C106</f>
        <v>0</v>
      </c>
      <c r="D21" s="20" t="n">
        <f aca="false">D106</f>
        <v>0</v>
      </c>
      <c r="E21" s="20" t="n">
        <f aca="false">E106</f>
        <v>0</v>
      </c>
      <c r="F21" s="20" t="n">
        <f aca="false">F106</f>
        <v>0</v>
      </c>
      <c r="G21" s="20" t="n">
        <f aca="false">G106</f>
        <v>0</v>
      </c>
      <c r="H21" s="20" t="n">
        <f aca="false">H106</f>
        <v>0</v>
      </c>
      <c r="I21" s="20" t="n">
        <f aca="false">I106</f>
        <v>0</v>
      </c>
      <c r="J21" s="20" t="n">
        <f aca="false">J106</f>
        <v>0</v>
      </c>
      <c r="K21" s="21"/>
    </row>
    <row r="22" customFormat="false" ht="19.5" hidden="false" customHeight="true" outlineLevel="0" collapsed="false">
      <c r="A22" s="18" t="n">
        <v>14</v>
      </c>
      <c r="B22" s="15" t="s">
        <v>22</v>
      </c>
      <c r="C22" s="15"/>
      <c r="D22" s="15"/>
      <c r="E22" s="15"/>
      <c r="F22" s="15"/>
      <c r="G22" s="15"/>
      <c r="H22" s="15"/>
      <c r="I22" s="15"/>
      <c r="J22" s="15"/>
      <c r="K22" s="15"/>
    </row>
    <row r="23" customFormat="false" ht="28.5" hidden="false" customHeight="true" outlineLevel="0" collapsed="false">
      <c r="A23" s="18" t="n">
        <v>15</v>
      </c>
      <c r="B23" s="19" t="s">
        <v>23</v>
      </c>
      <c r="C23" s="20" t="n">
        <f aca="false">C24+C25</f>
        <v>78463000</v>
      </c>
      <c r="D23" s="20" t="n">
        <f aca="false">D24+D25</f>
        <v>11209000</v>
      </c>
      <c r="E23" s="20" t="n">
        <f aca="false">E24+E25</f>
        <v>11209000</v>
      </c>
      <c r="F23" s="20" t="n">
        <f aca="false">F24+F25</f>
        <v>11209000</v>
      </c>
      <c r="G23" s="20" t="n">
        <f aca="false">G24+G25</f>
        <v>11209000</v>
      </c>
      <c r="H23" s="20" t="n">
        <f aca="false">H24+H25</f>
        <v>11209000</v>
      </c>
      <c r="I23" s="20" t="n">
        <f aca="false">I24+I25</f>
        <v>11209000</v>
      </c>
      <c r="J23" s="20" t="n">
        <f aca="false">J24+J25</f>
        <v>11209000</v>
      </c>
      <c r="K23" s="21"/>
    </row>
    <row r="24" customFormat="false" ht="15" hidden="false" customHeight="false" outlineLevel="0" collapsed="false">
      <c r="A24" s="18" t="n">
        <v>16</v>
      </c>
      <c r="B24" s="22" t="s">
        <v>24</v>
      </c>
      <c r="C24" s="20" t="n">
        <f aca="false">C28</f>
        <v>0</v>
      </c>
      <c r="D24" s="20" t="n">
        <f aca="false">D28</f>
        <v>0</v>
      </c>
      <c r="E24" s="20" t="n">
        <f aca="false">E28</f>
        <v>0</v>
      </c>
      <c r="F24" s="20" t="n">
        <f aca="false">F28</f>
        <v>0</v>
      </c>
      <c r="G24" s="20" t="n">
        <f aca="false">G28</f>
        <v>0</v>
      </c>
      <c r="H24" s="20" t="n">
        <f aca="false">H28</f>
        <v>0</v>
      </c>
      <c r="I24" s="20" t="n">
        <f aca="false">I28</f>
        <v>0</v>
      </c>
      <c r="J24" s="20" t="n">
        <f aca="false">J28</f>
        <v>0</v>
      </c>
      <c r="K24" s="21"/>
    </row>
    <row r="25" customFormat="false" ht="15" hidden="false" customHeight="false" outlineLevel="0" collapsed="false">
      <c r="A25" s="18" t="n">
        <v>17</v>
      </c>
      <c r="B25" s="22" t="s">
        <v>25</v>
      </c>
      <c r="C25" s="20" t="n">
        <f aca="false">C29+C32+C35+C38+C41</f>
        <v>78463000</v>
      </c>
      <c r="D25" s="20" t="n">
        <f aca="false">D29+D32+D35+D38+D41</f>
        <v>11209000</v>
      </c>
      <c r="E25" s="20" t="n">
        <f aca="false">E29+E32+E35+E38+E41</f>
        <v>11209000</v>
      </c>
      <c r="F25" s="20" t="n">
        <f aca="false">F29+F32+F35+F38+F41</f>
        <v>11209000</v>
      </c>
      <c r="G25" s="20" t="n">
        <f aca="false">G29+G32+G35+G38+G41</f>
        <v>11209000</v>
      </c>
      <c r="H25" s="20" t="n">
        <f aca="false">H29+H32+H35+H38+H41</f>
        <v>11209000</v>
      </c>
      <c r="I25" s="20" t="n">
        <f aca="false">I29+I32+I35+I38+I41</f>
        <v>11209000</v>
      </c>
      <c r="J25" s="20" t="n">
        <f aca="false">J29+J32+J35+J38+J41</f>
        <v>11209000</v>
      </c>
      <c r="K25" s="21"/>
    </row>
    <row r="26" customFormat="false" ht="15" hidden="false" customHeight="false" outlineLevel="0" collapsed="false">
      <c r="A26" s="18" t="n">
        <v>18</v>
      </c>
      <c r="B26" s="19" t="s">
        <v>26</v>
      </c>
      <c r="C26" s="20"/>
      <c r="D26" s="20"/>
      <c r="E26" s="20"/>
      <c r="F26" s="20"/>
      <c r="G26" s="20"/>
      <c r="H26" s="20"/>
      <c r="I26" s="20"/>
      <c r="J26" s="20"/>
      <c r="K26" s="21"/>
    </row>
    <row r="27" customFormat="false" ht="66.75" hidden="false" customHeight="true" outlineLevel="0" collapsed="false">
      <c r="A27" s="18" t="n">
        <v>19</v>
      </c>
      <c r="B27" s="22" t="s">
        <v>27</v>
      </c>
      <c r="C27" s="20" t="n">
        <f aca="false">C29</f>
        <v>8400000</v>
      </c>
      <c r="D27" s="20" t="n">
        <f aca="false">D29</f>
        <v>1200000</v>
      </c>
      <c r="E27" s="20" t="n">
        <f aca="false">E29</f>
        <v>1200000</v>
      </c>
      <c r="F27" s="20" t="n">
        <f aca="false">F29</f>
        <v>1200000</v>
      </c>
      <c r="G27" s="20" t="n">
        <f aca="false">G29</f>
        <v>1200000</v>
      </c>
      <c r="H27" s="20" t="n">
        <f aca="false">H29</f>
        <v>1200000</v>
      </c>
      <c r="I27" s="20" t="n">
        <f aca="false">I29</f>
        <v>1200000</v>
      </c>
      <c r="J27" s="20" t="n">
        <f aca="false">J29</f>
        <v>1200000</v>
      </c>
      <c r="K27" s="21" t="s">
        <v>28</v>
      </c>
    </row>
    <row r="28" customFormat="false" ht="15" hidden="false" customHeight="false" outlineLevel="0" collapsed="false">
      <c r="A28" s="18" t="n">
        <v>20</v>
      </c>
      <c r="B28" s="22" t="s">
        <v>24</v>
      </c>
      <c r="C28" s="20" t="n">
        <v>0</v>
      </c>
      <c r="D28" s="20" t="n">
        <v>0</v>
      </c>
      <c r="E28" s="20" t="n">
        <v>0</v>
      </c>
      <c r="F28" s="20" t="n">
        <v>0</v>
      </c>
      <c r="G28" s="20" t="n">
        <v>0</v>
      </c>
      <c r="H28" s="20" t="n">
        <v>0</v>
      </c>
      <c r="I28" s="20" t="n">
        <v>0</v>
      </c>
      <c r="J28" s="20" t="n">
        <v>0</v>
      </c>
      <c r="K28" s="21"/>
    </row>
    <row r="29" customFormat="false" ht="15" hidden="false" customHeight="false" outlineLevel="0" collapsed="false">
      <c r="A29" s="18" t="n">
        <v>21</v>
      </c>
      <c r="B29" s="22" t="s">
        <v>25</v>
      </c>
      <c r="C29" s="20" t="n">
        <f aca="false">SUM(D29:J29)</f>
        <v>8400000</v>
      </c>
      <c r="D29" s="20" t="n">
        <v>1200000</v>
      </c>
      <c r="E29" s="20" t="n">
        <v>1200000</v>
      </c>
      <c r="F29" s="20" t="n">
        <v>1200000</v>
      </c>
      <c r="G29" s="20" t="n">
        <v>1200000</v>
      </c>
      <c r="H29" s="20" t="n">
        <v>1200000</v>
      </c>
      <c r="I29" s="20" t="n">
        <v>1200000</v>
      </c>
      <c r="J29" s="20" t="n">
        <v>1200000</v>
      </c>
      <c r="K29" s="21"/>
    </row>
    <row r="30" customFormat="false" ht="14.45" hidden="false" customHeight="true" outlineLevel="0" collapsed="false">
      <c r="A30" s="18" t="n">
        <v>22</v>
      </c>
      <c r="B30" s="19" t="s">
        <v>29</v>
      </c>
      <c r="C30" s="20"/>
      <c r="D30" s="20"/>
      <c r="E30" s="20"/>
      <c r="F30" s="20"/>
      <c r="G30" s="20"/>
      <c r="H30" s="20"/>
      <c r="I30" s="20"/>
      <c r="J30" s="20"/>
      <c r="K30" s="21"/>
    </row>
    <row r="31" customFormat="false" ht="44.25" hidden="false" customHeight="true" outlineLevel="0" collapsed="false">
      <c r="A31" s="18" t="n">
        <v>23</v>
      </c>
      <c r="B31" s="22" t="s">
        <v>30</v>
      </c>
      <c r="C31" s="20" t="n">
        <f aca="false">C32</f>
        <v>29811600</v>
      </c>
      <c r="D31" s="20" t="n">
        <f aca="false">D32</f>
        <v>4258800</v>
      </c>
      <c r="E31" s="20" t="n">
        <f aca="false">E32</f>
        <v>4258800</v>
      </c>
      <c r="F31" s="20" t="n">
        <f aca="false">F32</f>
        <v>4258800</v>
      </c>
      <c r="G31" s="20" t="n">
        <f aca="false">G32</f>
        <v>4258800</v>
      </c>
      <c r="H31" s="20" t="n">
        <f aca="false">H32</f>
        <v>4258800</v>
      </c>
      <c r="I31" s="20" t="n">
        <f aca="false">I32</f>
        <v>4258800</v>
      </c>
      <c r="J31" s="20" t="n">
        <f aca="false">J32</f>
        <v>4258800</v>
      </c>
      <c r="K31" s="21" t="n">
        <v>3</v>
      </c>
    </row>
    <row r="32" customFormat="false" ht="15" hidden="false" customHeight="false" outlineLevel="0" collapsed="false">
      <c r="A32" s="18" t="n">
        <v>24</v>
      </c>
      <c r="B32" s="22" t="s">
        <v>25</v>
      </c>
      <c r="C32" s="20" t="n">
        <f aca="false">D32+E32+F32+G32+H32+I32+J32</f>
        <v>29811600</v>
      </c>
      <c r="D32" s="20" t="n">
        <v>4258800</v>
      </c>
      <c r="E32" s="20" t="n">
        <v>4258800</v>
      </c>
      <c r="F32" s="20" t="n">
        <v>4258800</v>
      </c>
      <c r="G32" s="20" t="n">
        <v>4258800</v>
      </c>
      <c r="H32" s="20" t="n">
        <v>4258800</v>
      </c>
      <c r="I32" s="20" t="n">
        <v>4258800</v>
      </c>
      <c r="J32" s="20" t="n">
        <v>4258800</v>
      </c>
      <c r="K32" s="21"/>
    </row>
    <row r="33" customFormat="false" ht="15.6" hidden="false" customHeight="true" outlineLevel="0" collapsed="false">
      <c r="A33" s="18" t="n">
        <v>25</v>
      </c>
      <c r="B33" s="19" t="s">
        <v>31</v>
      </c>
      <c r="C33" s="20"/>
      <c r="D33" s="20"/>
      <c r="E33" s="20"/>
      <c r="F33" s="20"/>
      <c r="G33" s="20"/>
      <c r="H33" s="20"/>
      <c r="I33" s="20"/>
      <c r="J33" s="20"/>
      <c r="K33" s="21"/>
    </row>
    <row r="34" customFormat="false" ht="60.75" hidden="false" customHeight="true" outlineLevel="0" collapsed="false">
      <c r="A34" s="18" t="n">
        <v>26</v>
      </c>
      <c r="B34" s="22" t="s">
        <v>32</v>
      </c>
      <c r="C34" s="20" t="n">
        <f aca="false">C35</f>
        <v>2100000</v>
      </c>
      <c r="D34" s="20" t="n">
        <f aca="false">D35</f>
        <v>300000</v>
      </c>
      <c r="E34" s="20" t="n">
        <f aca="false">E35</f>
        <v>300000</v>
      </c>
      <c r="F34" s="20" t="n">
        <f aca="false">F35</f>
        <v>300000</v>
      </c>
      <c r="G34" s="20" t="n">
        <f aca="false">G35</f>
        <v>300000</v>
      </c>
      <c r="H34" s="20" t="n">
        <f aca="false">H35</f>
        <v>300000</v>
      </c>
      <c r="I34" s="20" t="n">
        <f aca="false">I35</f>
        <v>300000</v>
      </c>
      <c r="J34" s="20" t="n">
        <f aca="false">J35</f>
        <v>300000</v>
      </c>
      <c r="K34" s="21" t="n">
        <v>4</v>
      </c>
    </row>
    <row r="35" customFormat="false" ht="15" hidden="false" customHeight="false" outlineLevel="0" collapsed="false">
      <c r="A35" s="18" t="n">
        <v>27</v>
      </c>
      <c r="B35" s="22" t="s">
        <v>18</v>
      </c>
      <c r="C35" s="20" t="n">
        <f aca="false">D35+E35+F35+G35+H35+I35+J35</f>
        <v>2100000</v>
      </c>
      <c r="D35" s="20" t="n">
        <v>300000</v>
      </c>
      <c r="E35" s="20" t="n">
        <v>300000</v>
      </c>
      <c r="F35" s="20" t="n">
        <v>300000</v>
      </c>
      <c r="G35" s="20" t="n">
        <v>300000</v>
      </c>
      <c r="H35" s="20" t="n">
        <v>300000</v>
      </c>
      <c r="I35" s="20" t="n">
        <v>300000</v>
      </c>
      <c r="J35" s="20" t="n">
        <v>300000</v>
      </c>
      <c r="K35" s="21"/>
    </row>
    <row r="36" customFormat="false" ht="15" hidden="false" customHeight="false" outlineLevel="0" collapsed="false">
      <c r="A36" s="18" t="n">
        <v>28</v>
      </c>
      <c r="B36" s="19" t="s">
        <v>33</v>
      </c>
      <c r="C36" s="20"/>
      <c r="D36" s="20"/>
      <c r="E36" s="20"/>
      <c r="F36" s="20"/>
      <c r="G36" s="20"/>
      <c r="H36" s="20"/>
      <c r="I36" s="20"/>
      <c r="J36" s="20"/>
      <c r="K36" s="21"/>
    </row>
    <row r="37" customFormat="false" ht="30" hidden="false" customHeight="false" outlineLevel="0" collapsed="false">
      <c r="A37" s="18" t="n">
        <v>29</v>
      </c>
      <c r="B37" s="22" t="s">
        <v>34</v>
      </c>
      <c r="C37" s="20" t="n">
        <f aca="false">C38</f>
        <v>35421400</v>
      </c>
      <c r="D37" s="20" t="n">
        <f aca="false">D38</f>
        <v>5060200</v>
      </c>
      <c r="E37" s="20" t="n">
        <f aca="false">E38</f>
        <v>5060200</v>
      </c>
      <c r="F37" s="20" t="n">
        <f aca="false">F38</f>
        <v>5060200</v>
      </c>
      <c r="G37" s="20" t="n">
        <f aca="false">G38</f>
        <v>5060200</v>
      </c>
      <c r="H37" s="20" t="n">
        <f aca="false">H38</f>
        <v>5060200</v>
      </c>
      <c r="I37" s="20" t="n">
        <f aca="false">I38</f>
        <v>5060200</v>
      </c>
      <c r="J37" s="20" t="n">
        <f aca="false">J38</f>
        <v>5060200</v>
      </c>
      <c r="K37" s="21" t="n">
        <v>4</v>
      </c>
    </row>
    <row r="38" customFormat="false" ht="15" hidden="false" customHeight="false" outlineLevel="0" collapsed="false">
      <c r="A38" s="18" t="n">
        <v>30</v>
      </c>
      <c r="B38" s="22" t="s">
        <v>18</v>
      </c>
      <c r="C38" s="20" t="n">
        <f aca="false">D38+E38+F38+G38+H38+I38+J38</f>
        <v>35421400</v>
      </c>
      <c r="D38" s="20" t="n">
        <v>5060200</v>
      </c>
      <c r="E38" s="20" t="n">
        <v>5060200</v>
      </c>
      <c r="F38" s="20" t="n">
        <v>5060200</v>
      </c>
      <c r="G38" s="20" t="n">
        <v>5060200</v>
      </c>
      <c r="H38" s="20" t="n">
        <v>5060200</v>
      </c>
      <c r="I38" s="20" t="n">
        <v>5060200</v>
      </c>
      <c r="J38" s="20" t="n">
        <v>5060200</v>
      </c>
      <c r="K38" s="21"/>
    </row>
    <row r="39" customFormat="false" ht="15" hidden="false" customHeight="false" outlineLevel="0" collapsed="false">
      <c r="A39" s="18" t="n">
        <v>31</v>
      </c>
      <c r="B39" s="19" t="s">
        <v>35</v>
      </c>
      <c r="C39" s="20"/>
      <c r="D39" s="20"/>
      <c r="E39" s="20"/>
      <c r="F39" s="20"/>
      <c r="G39" s="20"/>
      <c r="H39" s="20"/>
      <c r="I39" s="20"/>
      <c r="J39" s="20"/>
      <c r="K39" s="21"/>
    </row>
    <row r="40" customFormat="false" ht="75" hidden="false" customHeight="false" outlineLevel="0" collapsed="false">
      <c r="A40" s="18" t="n">
        <v>32</v>
      </c>
      <c r="B40" s="22" t="s">
        <v>36</v>
      </c>
      <c r="C40" s="20" t="n">
        <f aca="false">C41</f>
        <v>2730000</v>
      </c>
      <c r="D40" s="20" t="n">
        <f aca="false">D41</f>
        <v>390000</v>
      </c>
      <c r="E40" s="20" t="n">
        <f aca="false">E41</f>
        <v>390000</v>
      </c>
      <c r="F40" s="20" t="n">
        <f aca="false">F41</f>
        <v>390000</v>
      </c>
      <c r="G40" s="20" t="n">
        <f aca="false">G41</f>
        <v>390000</v>
      </c>
      <c r="H40" s="20" t="n">
        <f aca="false">H41</f>
        <v>390000</v>
      </c>
      <c r="I40" s="20" t="n">
        <f aca="false">I41</f>
        <v>390000</v>
      </c>
      <c r="J40" s="20" t="n">
        <f aca="false">J41</f>
        <v>390000</v>
      </c>
      <c r="K40" s="21" t="n">
        <v>5</v>
      </c>
    </row>
    <row r="41" customFormat="false" ht="15" hidden="false" customHeight="false" outlineLevel="0" collapsed="false">
      <c r="A41" s="18" t="n">
        <v>33</v>
      </c>
      <c r="B41" s="22" t="s">
        <v>18</v>
      </c>
      <c r="C41" s="20" t="n">
        <f aca="false">D41+E41+F41+G41+H41+I41+J41</f>
        <v>2730000</v>
      </c>
      <c r="D41" s="20" t="n">
        <v>390000</v>
      </c>
      <c r="E41" s="20" t="n">
        <v>390000</v>
      </c>
      <c r="F41" s="20" t="n">
        <v>390000</v>
      </c>
      <c r="G41" s="20" t="n">
        <v>390000</v>
      </c>
      <c r="H41" s="20" t="n">
        <v>390000</v>
      </c>
      <c r="I41" s="20" t="n">
        <v>390000</v>
      </c>
      <c r="J41" s="20" t="n">
        <v>390000</v>
      </c>
      <c r="K41" s="21"/>
    </row>
    <row r="42" customFormat="false" ht="15" hidden="false" customHeight="false" outlineLevel="0" collapsed="false">
      <c r="A42" s="18" t="n">
        <v>34</v>
      </c>
      <c r="B42" s="24"/>
      <c r="C42" s="25"/>
      <c r="D42" s="25"/>
      <c r="E42" s="25" t="s">
        <v>37</v>
      </c>
      <c r="F42" s="25"/>
      <c r="G42" s="25"/>
      <c r="H42" s="26"/>
      <c r="I42" s="26"/>
      <c r="J42" s="26"/>
      <c r="K42" s="27"/>
    </row>
    <row r="43" customFormat="false" ht="15" hidden="false" customHeight="false" outlineLevel="0" collapsed="false">
      <c r="A43" s="18" t="n">
        <v>35</v>
      </c>
      <c r="B43" s="28" t="s">
        <v>38</v>
      </c>
      <c r="C43" s="29" t="n">
        <f aca="false">C44</f>
        <v>800000</v>
      </c>
      <c r="D43" s="29" t="n">
        <f aca="false">D44</f>
        <v>200000</v>
      </c>
      <c r="E43" s="29" t="n">
        <f aca="false">E44</f>
        <v>100000</v>
      </c>
      <c r="F43" s="29" t="n">
        <f aca="false">F44</f>
        <v>100000</v>
      </c>
      <c r="G43" s="29" t="n">
        <f aca="false">G44</f>
        <v>100000</v>
      </c>
      <c r="H43" s="29" t="n">
        <f aca="false">H44</f>
        <v>100000</v>
      </c>
      <c r="I43" s="29" t="n">
        <f aca="false">I44</f>
        <v>100000</v>
      </c>
      <c r="J43" s="29" t="n">
        <f aca="false">J44</f>
        <v>100000</v>
      </c>
      <c r="K43" s="30"/>
    </row>
    <row r="44" customFormat="false" ht="15" hidden="false" customHeight="false" outlineLevel="0" collapsed="false">
      <c r="A44" s="18" t="n">
        <v>36</v>
      </c>
      <c r="B44" s="28" t="s">
        <v>25</v>
      </c>
      <c r="C44" s="29" t="n">
        <f aca="false">C47</f>
        <v>800000</v>
      </c>
      <c r="D44" s="29" t="n">
        <f aca="false">D47</f>
        <v>200000</v>
      </c>
      <c r="E44" s="29" t="n">
        <f aca="false">E47</f>
        <v>100000</v>
      </c>
      <c r="F44" s="29" t="n">
        <f aca="false">F47</f>
        <v>100000</v>
      </c>
      <c r="G44" s="29" t="n">
        <f aca="false">G47</f>
        <v>100000</v>
      </c>
      <c r="H44" s="29" t="n">
        <f aca="false">H47</f>
        <v>100000</v>
      </c>
      <c r="I44" s="29" t="n">
        <f aca="false">I47</f>
        <v>100000</v>
      </c>
      <c r="J44" s="29" t="n">
        <f aca="false">J47</f>
        <v>100000</v>
      </c>
      <c r="K44" s="30"/>
    </row>
    <row r="45" customFormat="false" ht="15" hidden="false" customHeight="false" outlineLevel="0" collapsed="false">
      <c r="A45" s="18" t="n">
        <v>37</v>
      </c>
      <c r="B45" s="31" t="s">
        <v>26</v>
      </c>
      <c r="C45" s="29"/>
      <c r="D45" s="29"/>
      <c r="E45" s="29"/>
      <c r="F45" s="29"/>
      <c r="G45" s="29"/>
      <c r="H45" s="29"/>
      <c r="I45" s="29"/>
      <c r="J45" s="29"/>
      <c r="K45" s="30"/>
    </row>
    <row r="46" customFormat="false" ht="78.75" hidden="false" customHeight="false" outlineLevel="0" collapsed="false">
      <c r="A46" s="18" t="n">
        <v>38</v>
      </c>
      <c r="B46" s="32" t="s">
        <v>39</v>
      </c>
      <c r="C46" s="29" t="n">
        <f aca="false">C47</f>
        <v>800000</v>
      </c>
      <c r="D46" s="29" t="n">
        <f aca="false">D47</f>
        <v>200000</v>
      </c>
      <c r="E46" s="29" t="n">
        <f aca="false">E47</f>
        <v>100000</v>
      </c>
      <c r="F46" s="29" t="n">
        <f aca="false">F47</f>
        <v>100000</v>
      </c>
      <c r="G46" s="29" t="n">
        <f aca="false">G47</f>
        <v>100000</v>
      </c>
      <c r="H46" s="29" t="n">
        <f aca="false">H47</f>
        <v>100000</v>
      </c>
      <c r="I46" s="29" t="n">
        <f aca="false">I47</f>
        <v>100000</v>
      </c>
      <c r="J46" s="29" t="n">
        <f aca="false">J47</f>
        <v>100000</v>
      </c>
      <c r="K46" s="30" t="n">
        <v>6.7</v>
      </c>
    </row>
    <row r="47" customFormat="false" ht="15" hidden="false" customHeight="false" outlineLevel="0" collapsed="false">
      <c r="A47" s="18" t="n">
        <v>39</v>
      </c>
      <c r="B47" s="28" t="s">
        <v>25</v>
      </c>
      <c r="C47" s="29" t="n">
        <f aca="false">SUM(D47:J47)</f>
        <v>800000</v>
      </c>
      <c r="D47" s="29" t="n">
        <v>200000</v>
      </c>
      <c r="E47" s="29" t="n">
        <v>100000</v>
      </c>
      <c r="F47" s="29" t="n">
        <v>100000</v>
      </c>
      <c r="G47" s="29" t="n">
        <v>100000</v>
      </c>
      <c r="H47" s="29" t="n">
        <v>100000</v>
      </c>
      <c r="I47" s="29" t="n">
        <v>100000</v>
      </c>
      <c r="J47" s="29" t="n">
        <v>100000</v>
      </c>
      <c r="K47" s="30"/>
    </row>
    <row r="48" customFormat="false" ht="23.25" hidden="false" customHeight="true" outlineLevel="0" collapsed="false">
      <c r="A48" s="18" t="n">
        <v>40</v>
      </c>
      <c r="B48" s="15" t="s">
        <v>40</v>
      </c>
      <c r="C48" s="15"/>
      <c r="D48" s="15"/>
      <c r="E48" s="15"/>
      <c r="F48" s="15"/>
      <c r="G48" s="15"/>
      <c r="H48" s="15"/>
      <c r="I48" s="15"/>
      <c r="J48" s="15"/>
      <c r="K48" s="15"/>
    </row>
    <row r="49" customFormat="false" ht="32.25" hidden="false" customHeight="true" outlineLevel="0" collapsed="false">
      <c r="A49" s="18" t="n">
        <v>41</v>
      </c>
      <c r="B49" s="19" t="s">
        <v>41</v>
      </c>
      <c r="C49" s="33" t="n">
        <f aca="false">C50+C51</f>
        <v>36878628.8</v>
      </c>
      <c r="D49" s="33" t="n">
        <f aca="false">D50+D51</f>
        <v>15425628.8</v>
      </c>
      <c r="E49" s="33" t="n">
        <f aca="false">E50+E51</f>
        <v>3575500</v>
      </c>
      <c r="F49" s="33" t="n">
        <f aca="false">F50+F51</f>
        <v>3575500</v>
      </c>
      <c r="G49" s="33" t="n">
        <f aca="false">G50+G51</f>
        <v>3575500</v>
      </c>
      <c r="H49" s="33" t="n">
        <f aca="false">H50+H51</f>
        <v>3575500</v>
      </c>
      <c r="I49" s="33" t="n">
        <f aca="false">I50+I51</f>
        <v>3575500</v>
      </c>
      <c r="J49" s="33" t="n">
        <f aca="false">J50+J51</f>
        <v>3575500</v>
      </c>
      <c r="K49" s="14"/>
    </row>
    <row r="50" customFormat="false" ht="15" hidden="false" customHeight="false" outlineLevel="0" collapsed="false">
      <c r="A50" s="18" t="n">
        <v>42</v>
      </c>
      <c r="B50" s="22" t="s">
        <v>42</v>
      </c>
      <c r="C50" s="33" t="n">
        <f aca="false">C54</f>
        <v>0</v>
      </c>
      <c r="D50" s="33" t="n">
        <f aca="false">D54</f>
        <v>0</v>
      </c>
      <c r="E50" s="33" t="n">
        <f aca="false">E54</f>
        <v>0</v>
      </c>
      <c r="F50" s="33" t="n">
        <f aca="false">F54</f>
        <v>0</v>
      </c>
      <c r="G50" s="33" t="n">
        <f aca="false">G54</f>
        <v>0</v>
      </c>
      <c r="H50" s="33" t="n">
        <f aca="false">H54</f>
        <v>0</v>
      </c>
      <c r="I50" s="33" t="n">
        <f aca="false">I54</f>
        <v>0</v>
      </c>
      <c r="J50" s="33" t="n">
        <f aca="false">J54</f>
        <v>0</v>
      </c>
      <c r="K50" s="14"/>
    </row>
    <row r="51" customFormat="false" ht="15" hidden="false" customHeight="false" outlineLevel="0" collapsed="false">
      <c r="A51" s="18" t="n">
        <v>43</v>
      </c>
      <c r="B51" s="22" t="s">
        <v>43</v>
      </c>
      <c r="C51" s="33" t="n">
        <f aca="false">C55</f>
        <v>36878628.8</v>
      </c>
      <c r="D51" s="33" t="n">
        <f aca="false">D55</f>
        <v>15425628.8</v>
      </c>
      <c r="E51" s="33" t="n">
        <f aca="false">E55</f>
        <v>3575500</v>
      </c>
      <c r="F51" s="33" t="n">
        <f aca="false">F55</f>
        <v>3575500</v>
      </c>
      <c r="G51" s="33" t="n">
        <f aca="false">G55</f>
        <v>3575500</v>
      </c>
      <c r="H51" s="33" t="n">
        <f aca="false">H55</f>
        <v>3575500</v>
      </c>
      <c r="I51" s="33" t="n">
        <f aca="false">I55</f>
        <v>3575500</v>
      </c>
      <c r="J51" s="33" t="n">
        <f aca="false">J55</f>
        <v>3575500</v>
      </c>
      <c r="K51" s="14"/>
    </row>
    <row r="52" customFormat="false" ht="14.25" hidden="false" customHeight="true" outlineLevel="0" collapsed="false">
      <c r="A52" s="18" t="n">
        <v>44</v>
      </c>
      <c r="B52" s="15" t="s">
        <v>44</v>
      </c>
      <c r="C52" s="15"/>
      <c r="D52" s="15"/>
      <c r="E52" s="15"/>
      <c r="F52" s="15"/>
      <c r="G52" s="15"/>
      <c r="H52" s="15"/>
      <c r="I52" s="15"/>
      <c r="J52" s="15"/>
      <c r="K52" s="15"/>
    </row>
    <row r="53" customFormat="false" ht="30" hidden="false" customHeight="false" outlineLevel="0" collapsed="false">
      <c r="A53" s="18" t="n">
        <v>45</v>
      </c>
      <c r="B53" s="22" t="s">
        <v>45</v>
      </c>
      <c r="C53" s="33" t="n">
        <f aca="false">C54+C55</f>
        <v>36878628.8</v>
      </c>
      <c r="D53" s="33" t="n">
        <f aca="false">D54+D55</f>
        <v>15425628.8</v>
      </c>
      <c r="E53" s="33" t="n">
        <f aca="false">E54+E55</f>
        <v>3575500</v>
      </c>
      <c r="F53" s="33" t="n">
        <f aca="false">F54+F55</f>
        <v>3575500</v>
      </c>
      <c r="G53" s="33" t="n">
        <f aca="false">G54+G55</f>
        <v>3575500</v>
      </c>
      <c r="H53" s="33" t="n">
        <f aca="false">H54+H55</f>
        <v>3575500</v>
      </c>
      <c r="I53" s="33" t="n">
        <f aca="false">I54+I55</f>
        <v>3575500</v>
      </c>
      <c r="J53" s="33" t="n">
        <f aca="false">J54+J55</f>
        <v>3575500</v>
      </c>
      <c r="K53" s="14"/>
    </row>
    <row r="54" customFormat="false" ht="14.25" hidden="false" customHeight="true" outlineLevel="0" collapsed="false">
      <c r="A54" s="18" t="n">
        <v>46</v>
      </c>
      <c r="B54" s="22" t="s">
        <v>24</v>
      </c>
      <c r="C54" s="33" t="n">
        <f aca="false">C59+C63</f>
        <v>0</v>
      </c>
      <c r="D54" s="33" t="n">
        <f aca="false">D59+D63</f>
        <v>0</v>
      </c>
      <c r="E54" s="33" t="n">
        <f aca="false">E59+E63</f>
        <v>0</v>
      </c>
      <c r="F54" s="33" t="n">
        <f aca="false">F59+F63</f>
        <v>0</v>
      </c>
      <c r="G54" s="33" t="n">
        <f aca="false">G59+G63</f>
        <v>0</v>
      </c>
      <c r="H54" s="33" t="n">
        <f aca="false">H59+H63</f>
        <v>0</v>
      </c>
      <c r="I54" s="33" t="n">
        <f aca="false">I59+I63</f>
        <v>0</v>
      </c>
      <c r="J54" s="33" t="n">
        <f aca="false">J59+J63</f>
        <v>0</v>
      </c>
      <c r="K54" s="14"/>
    </row>
    <row r="55" customFormat="false" ht="13.5" hidden="false" customHeight="true" outlineLevel="0" collapsed="false">
      <c r="A55" s="18" t="n">
        <v>47</v>
      </c>
      <c r="B55" s="22" t="s">
        <v>25</v>
      </c>
      <c r="C55" s="33" t="n">
        <f aca="false">C60+C64+C67</f>
        <v>36878628.8</v>
      </c>
      <c r="D55" s="33" t="n">
        <f aca="false">D60+D64+D67</f>
        <v>15425628.8</v>
      </c>
      <c r="E55" s="33" t="n">
        <f aca="false">E60+E64+E67</f>
        <v>3575500</v>
      </c>
      <c r="F55" s="33" t="n">
        <f aca="false">F60+F64+F67</f>
        <v>3575500</v>
      </c>
      <c r="G55" s="33" t="n">
        <f aca="false">G60+G64+G67</f>
        <v>3575500</v>
      </c>
      <c r="H55" s="33" t="n">
        <f aca="false">H60+H64+H67</f>
        <v>3575500</v>
      </c>
      <c r="I55" s="33" t="n">
        <f aca="false">I60+I64+I67</f>
        <v>3575500</v>
      </c>
      <c r="J55" s="33" t="n">
        <f aca="false">J60+J64+J67</f>
        <v>3575500</v>
      </c>
      <c r="K55" s="33"/>
    </row>
    <row r="56" customFormat="false" ht="15" hidden="false" customHeight="true" outlineLevel="0" collapsed="false">
      <c r="A56" s="18" t="n">
        <v>48</v>
      </c>
      <c r="B56" s="15" t="s">
        <v>46</v>
      </c>
      <c r="C56" s="15"/>
      <c r="D56" s="15"/>
      <c r="E56" s="15"/>
      <c r="F56" s="15"/>
      <c r="G56" s="15"/>
      <c r="H56" s="15"/>
      <c r="I56" s="15"/>
      <c r="J56" s="15"/>
      <c r="K56" s="15"/>
    </row>
    <row r="57" customFormat="false" ht="15.75" hidden="false" customHeight="true" outlineLevel="0" collapsed="false">
      <c r="A57" s="18" t="n">
        <v>49</v>
      </c>
      <c r="B57" s="19" t="s">
        <v>26</v>
      </c>
      <c r="C57" s="33"/>
      <c r="D57" s="33"/>
      <c r="E57" s="33"/>
      <c r="F57" s="33"/>
      <c r="G57" s="33"/>
      <c r="H57" s="33"/>
      <c r="I57" s="33"/>
      <c r="J57" s="33"/>
      <c r="K57" s="14"/>
      <c r="L57" s="34"/>
    </row>
    <row r="58" customFormat="false" ht="30.75" hidden="false" customHeight="true" outlineLevel="0" collapsed="false">
      <c r="A58" s="18" t="n">
        <v>50</v>
      </c>
      <c r="B58" s="22" t="s">
        <v>47</v>
      </c>
      <c r="C58" s="20" t="n">
        <f aca="false">C59+C60</f>
        <v>18778628.8</v>
      </c>
      <c r="D58" s="20" t="n">
        <f aca="false">D59+D60</f>
        <v>15325628.8</v>
      </c>
      <c r="E58" s="20" t="n">
        <f aca="false">E60</f>
        <v>575500</v>
      </c>
      <c r="F58" s="20" t="n">
        <f aca="false">F60</f>
        <v>575500</v>
      </c>
      <c r="G58" s="20" t="n">
        <f aca="false">G60</f>
        <v>575500</v>
      </c>
      <c r="H58" s="20" t="n">
        <f aca="false">H60</f>
        <v>575500</v>
      </c>
      <c r="I58" s="20" t="n">
        <f aca="false">I60</f>
        <v>575500</v>
      </c>
      <c r="J58" s="20" t="n">
        <f aca="false">J60</f>
        <v>575500</v>
      </c>
      <c r="K58" s="14" t="n">
        <v>8</v>
      </c>
    </row>
    <row r="59" customFormat="false" ht="15" hidden="false" customHeight="false" outlineLevel="0" collapsed="false">
      <c r="A59" s="18" t="n">
        <v>51</v>
      </c>
      <c r="B59" s="22" t="s">
        <v>17</v>
      </c>
      <c r="C59" s="20" t="n">
        <f aca="false">D59</f>
        <v>0</v>
      </c>
      <c r="D59" s="20" t="n">
        <v>0</v>
      </c>
      <c r="E59" s="20" t="n">
        <v>0</v>
      </c>
      <c r="F59" s="20" t="n">
        <v>0</v>
      </c>
      <c r="G59" s="20" t="n">
        <v>0</v>
      </c>
      <c r="H59" s="20" t="n">
        <v>0</v>
      </c>
      <c r="I59" s="20" t="n">
        <v>0</v>
      </c>
      <c r="J59" s="20" t="n">
        <v>0</v>
      </c>
      <c r="K59" s="14"/>
    </row>
    <row r="60" customFormat="false" ht="15" hidden="false" customHeight="false" outlineLevel="0" collapsed="false">
      <c r="A60" s="18" t="n">
        <v>52</v>
      </c>
      <c r="B60" s="22" t="s">
        <v>18</v>
      </c>
      <c r="C60" s="20" t="n">
        <f aca="false">D60+E60+F60+G60+H60+I60+J60</f>
        <v>18778628.8</v>
      </c>
      <c r="D60" s="20" t="n">
        <v>15325628.8</v>
      </c>
      <c r="E60" s="20" t="n">
        <v>575500</v>
      </c>
      <c r="F60" s="20" t="n">
        <v>575500</v>
      </c>
      <c r="G60" s="20" t="n">
        <v>575500</v>
      </c>
      <c r="H60" s="20" t="n">
        <v>575500</v>
      </c>
      <c r="I60" s="20" t="n">
        <v>575500</v>
      </c>
      <c r="J60" s="20" t="n">
        <v>575500</v>
      </c>
      <c r="K60" s="14"/>
    </row>
    <row r="61" customFormat="false" ht="13.15" hidden="false" customHeight="true" outlineLevel="0" collapsed="false">
      <c r="A61" s="18" t="n">
        <v>53</v>
      </c>
      <c r="B61" s="19" t="s">
        <v>29</v>
      </c>
      <c r="C61" s="20"/>
      <c r="D61" s="20"/>
      <c r="E61" s="20"/>
      <c r="F61" s="20"/>
      <c r="G61" s="20"/>
      <c r="H61" s="20"/>
      <c r="I61" s="20"/>
      <c r="J61" s="20"/>
      <c r="K61" s="14"/>
    </row>
    <row r="62" customFormat="false" ht="30" hidden="false" customHeight="false" outlineLevel="0" collapsed="false">
      <c r="A62" s="18" t="n">
        <v>54</v>
      </c>
      <c r="B62" s="22" t="s">
        <v>48</v>
      </c>
      <c r="C62" s="20" t="n">
        <f aca="false">C63+C64</f>
        <v>18100000</v>
      </c>
      <c r="D62" s="20" t="n">
        <f aca="false">D63+D64</f>
        <v>100000</v>
      </c>
      <c r="E62" s="20" t="n">
        <f aca="false">E63+E64</f>
        <v>3000000</v>
      </c>
      <c r="F62" s="20" t="n">
        <f aca="false">F63+F64</f>
        <v>3000000</v>
      </c>
      <c r="G62" s="20" t="n">
        <f aca="false">G63+G64</f>
        <v>3000000</v>
      </c>
      <c r="H62" s="20" t="n">
        <f aca="false">H63+H64</f>
        <v>3000000</v>
      </c>
      <c r="I62" s="20" t="n">
        <f aca="false">I63+I64</f>
        <v>3000000</v>
      </c>
      <c r="J62" s="20" t="n">
        <f aca="false">J63+J64</f>
        <v>3000000</v>
      </c>
      <c r="K62" s="14" t="n">
        <v>8</v>
      </c>
    </row>
    <row r="63" customFormat="false" ht="15" hidden="false" customHeight="false" outlineLevel="0" collapsed="false">
      <c r="A63" s="18" t="n">
        <v>55</v>
      </c>
      <c r="B63" s="22" t="s">
        <v>17</v>
      </c>
      <c r="C63" s="20" t="n">
        <f aca="false">D63+E63+F63+G63+H63+I63+J63</f>
        <v>0</v>
      </c>
      <c r="D63" s="20" t="n">
        <v>0</v>
      </c>
      <c r="E63" s="20" t="n">
        <v>0</v>
      </c>
      <c r="F63" s="20" t="n">
        <v>0</v>
      </c>
      <c r="G63" s="20" t="n">
        <v>0</v>
      </c>
      <c r="H63" s="20" t="n">
        <v>0</v>
      </c>
      <c r="I63" s="20" t="n">
        <v>0</v>
      </c>
      <c r="J63" s="20" t="n">
        <v>0</v>
      </c>
      <c r="K63" s="14"/>
    </row>
    <row r="64" customFormat="false" ht="15.6" hidden="false" customHeight="true" outlineLevel="0" collapsed="false">
      <c r="A64" s="18" t="n">
        <v>56</v>
      </c>
      <c r="B64" s="22" t="s">
        <v>18</v>
      </c>
      <c r="C64" s="20" t="n">
        <f aca="false">D64+E64+F64+G64+H64+I64+J64</f>
        <v>18100000</v>
      </c>
      <c r="D64" s="20" t="n">
        <v>100000</v>
      </c>
      <c r="E64" s="20" t="n">
        <v>3000000</v>
      </c>
      <c r="F64" s="20" t="n">
        <v>3000000</v>
      </c>
      <c r="G64" s="20" t="n">
        <v>3000000</v>
      </c>
      <c r="H64" s="20" t="n">
        <v>3000000</v>
      </c>
      <c r="I64" s="20" t="n">
        <v>3000000</v>
      </c>
      <c r="J64" s="20" t="n">
        <v>3000000</v>
      </c>
      <c r="K64" s="14"/>
    </row>
    <row r="65" customFormat="false" ht="15" hidden="false" customHeight="false" outlineLevel="0" collapsed="false">
      <c r="A65" s="18" t="n">
        <v>57</v>
      </c>
      <c r="B65" s="19" t="s">
        <v>31</v>
      </c>
      <c r="C65" s="20"/>
      <c r="D65" s="20"/>
      <c r="E65" s="20"/>
      <c r="F65" s="20"/>
      <c r="G65" s="20"/>
      <c r="H65" s="20"/>
      <c r="I65" s="20"/>
      <c r="J65" s="20"/>
      <c r="K65" s="14"/>
    </row>
    <row r="66" customFormat="false" ht="14.25" hidden="false" customHeight="true" outlineLevel="0" collapsed="false">
      <c r="A66" s="18" t="n">
        <v>58</v>
      </c>
      <c r="B66" s="22" t="s">
        <v>49</v>
      </c>
      <c r="C66" s="33" t="n">
        <f aca="false">C67</f>
        <v>0</v>
      </c>
      <c r="D66" s="33" t="n">
        <f aca="false">D67</f>
        <v>0</v>
      </c>
      <c r="E66" s="33" t="n">
        <f aca="false">E67</f>
        <v>0</v>
      </c>
      <c r="F66" s="33" t="n">
        <f aca="false">F67</f>
        <v>0</v>
      </c>
      <c r="G66" s="33" t="n">
        <f aca="false">G67</f>
        <v>0</v>
      </c>
      <c r="H66" s="33" t="n">
        <f aca="false">H67</f>
        <v>0</v>
      </c>
      <c r="I66" s="33" t="n">
        <f aca="false">I67</f>
        <v>0</v>
      </c>
      <c r="J66" s="33" t="n">
        <f aca="false">J67</f>
        <v>0</v>
      </c>
      <c r="K66" s="14" t="n">
        <v>8</v>
      </c>
    </row>
    <row r="67" customFormat="false" ht="16.15" hidden="false" customHeight="true" outlineLevel="0" collapsed="false">
      <c r="A67" s="18" t="n">
        <v>59</v>
      </c>
      <c r="B67" s="22" t="s">
        <v>18</v>
      </c>
      <c r="C67" s="33" t="n">
        <f aca="false">D67+E67+F67+G67+H67+I67+J67</f>
        <v>0</v>
      </c>
      <c r="D67" s="33" t="n">
        <v>0</v>
      </c>
      <c r="E67" s="33" t="n">
        <v>0</v>
      </c>
      <c r="F67" s="20" t="n">
        <v>0</v>
      </c>
      <c r="G67" s="20" t="n">
        <v>0</v>
      </c>
      <c r="H67" s="20" t="n">
        <v>0</v>
      </c>
      <c r="I67" s="20" t="n">
        <v>0</v>
      </c>
      <c r="J67" s="20" t="n">
        <v>0</v>
      </c>
      <c r="K67" s="14"/>
    </row>
    <row r="68" customFormat="false" ht="16.15" hidden="false" customHeight="true" outlineLevel="0" collapsed="false">
      <c r="A68" s="18" t="n">
        <v>60</v>
      </c>
      <c r="B68" s="24"/>
      <c r="C68" s="25"/>
      <c r="D68" s="25"/>
      <c r="E68" s="25" t="s">
        <v>50</v>
      </c>
      <c r="F68" s="25"/>
      <c r="G68" s="25"/>
      <c r="H68" s="26"/>
      <c r="I68" s="26"/>
      <c r="J68" s="26"/>
      <c r="K68" s="27"/>
    </row>
    <row r="69" customFormat="false" ht="16.15" hidden="false" customHeight="true" outlineLevel="0" collapsed="false">
      <c r="A69" s="18" t="n">
        <v>61</v>
      </c>
      <c r="B69" s="28" t="s">
        <v>38</v>
      </c>
      <c r="C69" s="29" t="n">
        <f aca="false">C70</f>
        <v>0</v>
      </c>
      <c r="D69" s="29" t="n">
        <f aca="false">D70</f>
        <v>0</v>
      </c>
      <c r="E69" s="29" t="n">
        <f aca="false">E70</f>
        <v>0</v>
      </c>
      <c r="F69" s="29" t="n">
        <f aca="false">F70</f>
        <v>0</v>
      </c>
      <c r="G69" s="29" t="n">
        <f aca="false">G70</f>
        <v>0</v>
      </c>
      <c r="H69" s="29" t="n">
        <f aca="false">H70</f>
        <v>0</v>
      </c>
      <c r="I69" s="29" t="n">
        <f aca="false">I70</f>
        <v>0</v>
      </c>
      <c r="J69" s="29" t="n">
        <f aca="false">J70</f>
        <v>0</v>
      </c>
      <c r="K69" s="30"/>
    </row>
    <row r="70" customFormat="false" ht="16.15" hidden="false" customHeight="true" outlineLevel="0" collapsed="false">
      <c r="A70" s="18" t="n">
        <v>62</v>
      </c>
      <c r="B70" s="28" t="s">
        <v>25</v>
      </c>
      <c r="C70" s="29" t="n">
        <f aca="false">C73+C76+C79+C82</f>
        <v>0</v>
      </c>
      <c r="D70" s="29" t="n">
        <v>0</v>
      </c>
      <c r="E70" s="29" t="n">
        <f aca="false">E73+E76+E79+E82</f>
        <v>0</v>
      </c>
      <c r="F70" s="29" t="n">
        <f aca="false">F73+F76+F79+F82</f>
        <v>0</v>
      </c>
      <c r="G70" s="29" t="n">
        <f aca="false">G73+G76+G79+G82</f>
        <v>0</v>
      </c>
      <c r="H70" s="29" t="n">
        <f aca="false">H73+H76+H79+H82</f>
        <v>0</v>
      </c>
      <c r="I70" s="29" t="n">
        <f aca="false">I73+I76+I79+I82</f>
        <v>0</v>
      </c>
      <c r="J70" s="29" t="n">
        <f aca="false">J73+J76+J79+J82</f>
        <v>0</v>
      </c>
      <c r="K70" s="30"/>
    </row>
    <row r="71" customFormat="false" ht="16.15" hidden="false" customHeight="true" outlineLevel="0" collapsed="false">
      <c r="A71" s="18" t="n">
        <v>63</v>
      </c>
      <c r="B71" s="31" t="s">
        <v>26</v>
      </c>
      <c r="C71" s="29"/>
      <c r="D71" s="29"/>
      <c r="E71" s="29"/>
      <c r="F71" s="29"/>
      <c r="G71" s="29"/>
      <c r="H71" s="29"/>
      <c r="I71" s="29"/>
      <c r="J71" s="29"/>
      <c r="K71" s="30"/>
    </row>
    <row r="72" customFormat="false" ht="51.75" hidden="false" customHeight="true" outlineLevel="0" collapsed="false">
      <c r="A72" s="18" t="n">
        <v>64</v>
      </c>
      <c r="B72" s="32" t="s">
        <v>51</v>
      </c>
      <c r="C72" s="29" t="n">
        <f aca="false">C73</f>
        <v>0</v>
      </c>
      <c r="D72" s="29" t="n">
        <f aca="false">D73</f>
        <v>0</v>
      </c>
      <c r="E72" s="29" t="n">
        <f aca="false">E73</f>
        <v>0</v>
      </c>
      <c r="F72" s="29" t="n">
        <f aca="false">F73</f>
        <v>0</v>
      </c>
      <c r="G72" s="29" t="n">
        <f aca="false">G73</f>
        <v>0</v>
      </c>
      <c r="H72" s="29" t="n">
        <f aca="false">H73</f>
        <v>0</v>
      </c>
      <c r="I72" s="29" t="n">
        <f aca="false">I73</f>
        <v>0</v>
      </c>
      <c r="J72" s="29" t="n">
        <f aca="false">J73</f>
        <v>0</v>
      </c>
      <c r="K72" s="30" t="n">
        <v>9</v>
      </c>
    </row>
    <row r="73" customFormat="false" ht="16.15" hidden="false" customHeight="true" outlineLevel="0" collapsed="false">
      <c r="A73" s="18" t="n">
        <v>65</v>
      </c>
      <c r="B73" s="28" t="s">
        <v>25</v>
      </c>
      <c r="C73" s="29" t="n">
        <f aca="false">SUM(D73:J73)</f>
        <v>0</v>
      </c>
      <c r="D73" s="29" t="n">
        <v>0</v>
      </c>
      <c r="E73" s="29" t="n">
        <v>0</v>
      </c>
      <c r="F73" s="29" t="n">
        <v>0</v>
      </c>
      <c r="G73" s="29" t="n">
        <v>0</v>
      </c>
      <c r="H73" s="29" t="n">
        <v>0</v>
      </c>
      <c r="I73" s="29" t="n">
        <v>0</v>
      </c>
      <c r="J73" s="29" t="n">
        <v>0</v>
      </c>
      <c r="K73" s="30"/>
    </row>
    <row r="74" customFormat="false" ht="16.15" hidden="false" customHeight="true" outlineLevel="0" collapsed="false">
      <c r="A74" s="18" t="n">
        <v>66</v>
      </c>
      <c r="B74" s="31" t="s">
        <v>29</v>
      </c>
      <c r="C74" s="29"/>
      <c r="D74" s="29"/>
      <c r="E74" s="29"/>
      <c r="F74" s="29"/>
      <c r="G74" s="29"/>
      <c r="H74" s="29"/>
      <c r="I74" s="29"/>
      <c r="J74" s="29"/>
      <c r="K74" s="30"/>
    </row>
    <row r="75" customFormat="false" ht="51" hidden="false" customHeight="true" outlineLevel="0" collapsed="false">
      <c r="A75" s="18" t="n">
        <v>67</v>
      </c>
      <c r="B75" s="32" t="s">
        <v>52</v>
      </c>
      <c r="C75" s="29" t="n">
        <f aca="false">C76</f>
        <v>0</v>
      </c>
      <c r="D75" s="29" t="n">
        <f aca="false">D76</f>
        <v>0</v>
      </c>
      <c r="E75" s="29" t="n">
        <f aca="false">E76</f>
        <v>0</v>
      </c>
      <c r="F75" s="29" t="n">
        <f aca="false">F76</f>
        <v>0</v>
      </c>
      <c r="G75" s="29" t="n">
        <f aca="false">G76</f>
        <v>0</v>
      </c>
      <c r="H75" s="29" t="n">
        <f aca="false">H76</f>
        <v>0</v>
      </c>
      <c r="I75" s="29" t="n">
        <f aca="false">I76</f>
        <v>0</v>
      </c>
      <c r="J75" s="29" t="n">
        <f aca="false">J76</f>
        <v>0</v>
      </c>
      <c r="K75" s="30" t="n">
        <v>9</v>
      </c>
    </row>
    <row r="76" customFormat="false" ht="16.15" hidden="false" customHeight="true" outlineLevel="0" collapsed="false">
      <c r="A76" s="18" t="n">
        <v>68</v>
      </c>
      <c r="B76" s="28" t="s">
        <v>25</v>
      </c>
      <c r="C76" s="29" t="n">
        <f aca="false">SUM(D76:J76)</f>
        <v>0</v>
      </c>
      <c r="D76" s="29" t="n">
        <v>0</v>
      </c>
      <c r="E76" s="29" t="n">
        <v>0</v>
      </c>
      <c r="F76" s="29" t="n">
        <v>0</v>
      </c>
      <c r="G76" s="29" t="n">
        <v>0</v>
      </c>
      <c r="H76" s="29" t="n">
        <v>0</v>
      </c>
      <c r="I76" s="29" t="n">
        <v>0</v>
      </c>
      <c r="J76" s="29" t="n">
        <v>0</v>
      </c>
      <c r="K76" s="30"/>
    </row>
    <row r="77" customFormat="false" ht="16.15" hidden="false" customHeight="true" outlineLevel="0" collapsed="false">
      <c r="A77" s="18" t="n">
        <v>69</v>
      </c>
      <c r="B77" s="31" t="s">
        <v>31</v>
      </c>
      <c r="C77" s="29"/>
      <c r="D77" s="29"/>
      <c r="E77" s="29"/>
      <c r="F77" s="29"/>
      <c r="G77" s="29"/>
      <c r="H77" s="29"/>
      <c r="I77" s="29"/>
      <c r="J77" s="29"/>
      <c r="K77" s="30"/>
    </row>
    <row r="78" customFormat="false" ht="80.25" hidden="false" customHeight="true" outlineLevel="0" collapsed="false">
      <c r="A78" s="18" t="n">
        <v>70</v>
      </c>
      <c r="B78" s="35" t="s">
        <v>53</v>
      </c>
      <c r="C78" s="29" t="n">
        <f aca="false">C79</f>
        <v>0</v>
      </c>
      <c r="D78" s="29" t="n">
        <f aca="false">D79</f>
        <v>0</v>
      </c>
      <c r="E78" s="29" t="n">
        <f aca="false">E79</f>
        <v>0</v>
      </c>
      <c r="F78" s="29" t="n">
        <f aca="false">F79</f>
        <v>0</v>
      </c>
      <c r="G78" s="29" t="n">
        <f aca="false">G79</f>
        <v>0</v>
      </c>
      <c r="H78" s="29" t="n">
        <f aca="false">H79</f>
        <v>0</v>
      </c>
      <c r="I78" s="29" t="n">
        <f aca="false">I79</f>
        <v>0</v>
      </c>
      <c r="J78" s="29" t="n">
        <f aca="false">J79</f>
        <v>0</v>
      </c>
      <c r="K78" s="30" t="n">
        <v>9</v>
      </c>
    </row>
    <row r="79" customFormat="false" ht="16.15" hidden="false" customHeight="true" outlineLevel="0" collapsed="false">
      <c r="A79" s="18" t="n">
        <v>71</v>
      </c>
      <c r="B79" s="28" t="s">
        <v>25</v>
      </c>
      <c r="C79" s="29" t="n">
        <f aca="false">SUM(D79:J79)</f>
        <v>0</v>
      </c>
      <c r="D79" s="29" t="n">
        <v>0</v>
      </c>
      <c r="E79" s="29" t="n">
        <v>0</v>
      </c>
      <c r="F79" s="29" t="n">
        <v>0</v>
      </c>
      <c r="G79" s="29" t="n">
        <v>0</v>
      </c>
      <c r="H79" s="29" t="n">
        <v>0</v>
      </c>
      <c r="I79" s="29" t="n">
        <v>0</v>
      </c>
      <c r="J79" s="29" t="n">
        <v>0</v>
      </c>
      <c r="K79" s="30"/>
    </row>
    <row r="80" customFormat="false" ht="16.15" hidden="false" customHeight="true" outlineLevel="0" collapsed="false">
      <c r="A80" s="18" t="n">
        <v>72</v>
      </c>
      <c r="B80" s="31" t="s">
        <v>33</v>
      </c>
      <c r="C80" s="29"/>
      <c r="D80" s="29"/>
      <c r="E80" s="29"/>
      <c r="F80" s="29"/>
      <c r="G80" s="29"/>
      <c r="H80" s="29"/>
      <c r="I80" s="29"/>
      <c r="J80" s="29"/>
      <c r="K80" s="30"/>
    </row>
    <row r="81" customFormat="false" ht="53.25" hidden="false" customHeight="true" outlineLevel="0" collapsed="false">
      <c r="A81" s="18" t="n">
        <v>73</v>
      </c>
      <c r="B81" s="32" t="s">
        <v>54</v>
      </c>
      <c r="C81" s="29" t="n">
        <f aca="false">C82</f>
        <v>0</v>
      </c>
      <c r="D81" s="29" t="n">
        <f aca="false">D82</f>
        <v>0</v>
      </c>
      <c r="E81" s="29" t="n">
        <f aca="false">E82</f>
        <v>0</v>
      </c>
      <c r="F81" s="29" t="n">
        <f aca="false">F82</f>
        <v>0</v>
      </c>
      <c r="G81" s="29" t="n">
        <f aca="false">G82</f>
        <v>0</v>
      </c>
      <c r="H81" s="29" t="n">
        <f aca="false">H82</f>
        <v>0</v>
      </c>
      <c r="I81" s="29" t="n">
        <f aca="false">I82</f>
        <v>0</v>
      </c>
      <c r="J81" s="29" t="n">
        <f aca="false">J82</f>
        <v>0</v>
      </c>
      <c r="K81" s="30" t="n">
        <v>9</v>
      </c>
    </row>
    <row r="82" customFormat="false" ht="16.15" hidden="false" customHeight="true" outlineLevel="0" collapsed="false">
      <c r="A82" s="18" t="n">
        <v>74</v>
      </c>
      <c r="B82" s="28" t="s">
        <v>25</v>
      </c>
      <c r="C82" s="29" t="n">
        <f aca="false">SUM(D82:J82)</f>
        <v>0</v>
      </c>
      <c r="D82" s="29" t="n">
        <v>0</v>
      </c>
      <c r="E82" s="29" t="n">
        <v>0</v>
      </c>
      <c r="F82" s="29" t="n">
        <v>0</v>
      </c>
      <c r="G82" s="29" t="n">
        <v>0</v>
      </c>
      <c r="H82" s="29" t="n">
        <v>0</v>
      </c>
      <c r="I82" s="29" t="n">
        <v>0</v>
      </c>
      <c r="J82" s="29" t="n">
        <v>0</v>
      </c>
      <c r="K82" s="30"/>
    </row>
    <row r="83" customFormat="false" ht="15" hidden="false" customHeight="true" outlineLevel="0" collapsed="false">
      <c r="A83" s="18" t="n">
        <v>75</v>
      </c>
      <c r="B83" s="9" t="s">
        <v>55</v>
      </c>
      <c r="C83" s="9"/>
      <c r="D83" s="9"/>
      <c r="E83" s="9"/>
      <c r="F83" s="9"/>
      <c r="G83" s="9"/>
      <c r="H83" s="9"/>
      <c r="I83" s="9"/>
      <c r="J83" s="9"/>
      <c r="K83" s="9"/>
    </row>
    <row r="84" customFormat="false" ht="15" hidden="false" customHeight="false" outlineLevel="0" collapsed="false">
      <c r="A84" s="18" t="n">
        <v>76</v>
      </c>
      <c r="B84" s="19" t="s">
        <v>56</v>
      </c>
      <c r="C84" s="33" t="n">
        <f aca="false">C85</f>
        <v>88935000</v>
      </c>
      <c r="D84" s="33" t="n">
        <f aca="false">D85</f>
        <v>12705000</v>
      </c>
      <c r="E84" s="33" t="n">
        <f aca="false">E85</f>
        <v>12705000</v>
      </c>
      <c r="F84" s="33" t="n">
        <f aca="false">F85</f>
        <v>12705000</v>
      </c>
      <c r="G84" s="33" t="n">
        <f aca="false">G85</f>
        <v>12705000</v>
      </c>
      <c r="H84" s="33" t="n">
        <f aca="false">H85</f>
        <v>12705000</v>
      </c>
      <c r="I84" s="33" t="n">
        <f aca="false">I85</f>
        <v>12705000</v>
      </c>
      <c r="J84" s="33" t="n">
        <f aca="false">J85</f>
        <v>12705000</v>
      </c>
      <c r="K84" s="14"/>
    </row>
    <row r="85" customFormat="false" ht="15" hidden="false" customHeight="false" outlineLevel="0" collapsed="false">
      <c r="A85" s="18" t="n">
        <v>77</v>
      </c>
      <c r="B85" s="22" t="s">
        <v>25</v>
      </c>
      <c r="C85" s="33" t="n">
        <f aca="false">C88+C91+C94+C97+C100</f>
        <v>88935000</v>
      </c>
      <c r="D85" s="33" t="n">
        <f aca="false">D88+D91+D94+D97+D100</f>
        <v>12705000</v>
      </c>
      <c r="E85" s="33" t="n">
        <f aca="false">E88+E91+E94+E97+E100</f>
        <v>12705000</v>
      </c>
      <c r="F85" s="33" t="n">
        <f aca="false">F88+F91+F94+F97+F100</f>
        <v>12705000</v>
      </c>
      <c r="G85" s="33" t="n">
        <f aca="false">G88+G91+G94+G97+G100</f>
        <v>12705000</v>
      </c>
      <c r="H85" s="33" t="n">
        <f aca="false">H88+H91+H94+H97+H100</f>
        <v>12705000</v>
      </c>
      <c r="I85" s="33" t="n">
        <f aca="false">I88+I91+I94+I97+I100</f>
        <v>12705000</v>
      </c>
      <c r="J85" s="33" t="n">
        <f aca="false">J88+J91+J94+J97+J100</f>
        <v>12705000</v>
      </c>
      <c r="K85" s="14"/>
    </row>
    <row r="86" customFormat="false" ht="15" hidden="false" customHeight="false" outlineLevel="0" collapsed="false">
      <c r="A86" s="18" t="n">
        <v>78</v>
      </c>
      <c r="B86" s="19" t="s">
        <v>57</v>
      </c>
      <c r="C86" s="33"/>
      <c r="D86" s="33"/>
      <c r="E86" s="33"/>
      <c r="F86" s="33"/>
      <c r="G86" s="33"/>
      <c r="H86" s="33"/>
      <c r="I86" s="33"/>
      <c r="J86" s="33"/>
      <c r="K86" s="14"/>
    </row>
    <row r="87" customFormat="false" ht="16.15" hidden="false" customHeight="true" outlineLevel="0" collapsed="false">
      <c r="A87" s="18" t="n">
        <v>79</v>
      </c>
      <c r="B87" s="22" t="s">
        <v>58</v>
      </c>
      <c r="C87" s="33" t="n">
        <f aca="false">C88</f>
        <v>74200000</v>
      </c>
      <c r="D87" s="33" t="n">
        <f aca="false">D88</f>
        <v>10600000</v>
      </c>
      <c r="E87" s="33" t="n">
        <f aca="false">E88</f>
        <v>10600000</v>
      </c>
      <c r="F87" s="33" t="n">
        <f aca="false">F88</f>
        <v>10600000</v>
      </c>
      <c r="G87" s="33" t="n">
        <f aca="false">G88</f>
        <v>10600000</v>
      </c>
      <c r="H87" s="33" t="n">
        <f aca="false">H88</f>
        <v>10600000</v>
      </c>
      <c r="I87" s="33" t="n">
        <f aca="false">I88</f>
        <v>10600000</v>
      </c>
      <c r="J87" s="33" t="n">
        <f aca="false">J88</f>
        <v>10600000</v>
      </c>
      <c r="K87" s="14" t="n">
        <v>12</v>
      </c>
    </row>
    <row r="88" customFormat="false" ht="14.45" hidden="false" customHeight="true" outlineLevel="0" collapsed="false">
      <c r="A88" s="18" t="n">
        <v>80</v>
      </c>
      <c r="B88" s="22" t="s">
        <v>25</v>
      </c>
      <c r="C88" s="33" t="n">
        <f aca="false">SUM(D88:J88)</f>
        <v>74200000</v>
      </c>
      <c r="D88" s="33" t="n">
        <v>10600000</v>
      </c>
      <c r="E88" s="33" t="n">
        <v>10600000</v>
      </c>
      <c r="F88" s="33" t="n">
        <v>10600000</v>
      </c>
      <c r="G88" s="33" t="n">
        <v>10600000</v>
      </c>
      <c r="H88" s="33" t="n">
        <v>10600000</v>
      </c>
      <c r="I88" s="33" t="n">
        <v>10600000</v>
      </c>
      <c r="J88" s="33" t="n">
        <v>10600000</v>
      </c>
      <c r="K88" s="14"/>
    </row>
    <row r="89" customFormat="false" ht="15" hidden="false" customHeight="false" outlineLevel="0" collapsed="false">
      <c r="A89" s="18" t="n">
        <v>81</v>
      </c>
      <c r="B89" s="19" t="s">
        <v>29</v>
      </c>
      <c r="C89" s="33"/>
      <c r="D89" s="33"/>
      <c r="E89" s="33"/>
      <c r="F89" s="33"/>
      <c r="G89" s="33"/>
      <c r="H89" s="33"/>
      <c r="I89" s="33"/>
      <c r="J89" s="33"/>
      <c r="K89" s="14"/>
    </row>
    <row r="90" customFormat="false" ht="21" hidden="false" customHeight="true" outlineLevel="0" collapsed="false">
      <c r="A90" s="18" t="n">
        <v>82</v>
      </c>
      <c r="B90" s="22" t="s">
        <v>59</v>
      </c>
      <c r="C90" s="33" t="n">
        <f aca="false">C91</f>
        <v>0</v>
      </c>
      <c r="D90" s="33" t="n">
        <f aca="false">D91</f>
        <v>0</v>
      </c>
      <c r="E90" s="33" t="n">
        <f aca="false">E91</f>
        <v>0</v>
      </c>
      <c r="F90" s="33" t="n">
        <f aca="false">F91</f>
        <v>0</v>
      </c>
      <c r="G90" s="33" t="n">
        <f aca="false">G91</f>
        <v>0</v>
      </c>
      <c r="H90" s="33" t="n">
        <f aca="false">H91</f>
        <v>0</v>
      </c>
      <c r="I90" s="33" t="n">
        <f aca="false">I91</f>
        <v>0</v>
      </c>
      <c r="J90" s="33" t="n">
        <f aca="false">J91</f>
        <v>0</v>
      </c>
      <c r="K90" s="14" t="n">
        <v>15.16</v>
      </c>
    </row>
    <row r="91" customFormat="false" ht="15" hidden="false" customHeight="false" outlineLevel="0" collapsed="false">
      <c r="A91" s="18" t="n">
        <v>83</v>
      </c>
      <c r="B91" s="22" t="s">
        <v>25</v>
      </c>
      <c r="C91" s="33" t="n">
        <f aca="false">SUM(D91:J91)</f>
        <v>0</v>
      </c>
      <c r="D91" s="33" t="n">
        <v>0</v>
      </c>
      <c r="E91" s="33" t="n">
        <v>0</v>
      </c>
      <c r="F91" s="33" t="n">
        <v>0</v>
      </c>
      <c r="G91" s="33" t="n">
        <v>0</v>
      </c>
      <c r="H91" s="33" t="n">
        <v>0</v>
      </c>
      <c r="I91" s="33" t="n">
        <v>0</v>
      </c>
      <c r="J91" s="33" t="n">
        <v>0</v>
      </c>
      <c r="K91" s="14"/>
    </row>
    <row r="92" customFormat="false" ht="15" hidden="false" customHeight="false" outlineLevel="0" collapsed="false">
      <c r="A92" s="18" t="n">
        <v>84</v>
      </c>
      <c r="B92" s="19" t="s">
        <v>31</v>
      </c>
      <c r="C92" s="33"/>
      <c r="D92" s="33"/>
      <c r="E92" s="33"/>
      <c r="F92" s="33"/>
      <c r="G92" s="33"/>
      <c r="H92" s="33"/>
      <c r="I92" s="33"/>
      <c r="J92" s="33"/>
      <c r="K92" s="14"/>
    </row>
    <row r="93" customFormat="false" ht="45" hidden="false" customHeight="false" outlineLevel="0" collapsed="false">
      <c r="A93" s="18" t="n">
        <v>85</v>
      </c>
      <c r="B93" s="22" t="s">
        <v>60</v>
      </c>
      <c r="C93" s="33" t="n">
        <f aca="false">C94</f>
        <v>0</v>
      </c>
      <c r="D93" s="33" t="n">
        <f aca="false">D94</f>
        <v>0</v>
      </c>
      <c r="E93" s="33" t="n">
        <f aca="false">E94</f>
        <v>0</v>
      </c>
      <c r="F93" s="33" t="n">
        <f aca="false">F94</f>
        <v>0</v>
      </c>
      <c r="G93" s="33" t="n">
        <f aca="false">G94</f>
        <v>0</v>
      </c>
      <c r="H93" s="33" t="n">
        <f aca="false">H94</f>
        <v>0</v>
      </c>
      <c r="I93" s="33" t="n">
        <f aca="false">I94</f>
        <v>0</v>
      </c>
      <c r="J93" s="33" t="n">
        <f aca="false">J94</f>
        <v>0</v>
      </c>
      <c r="K93" s="14" t="n">
        <v>10.11</v>
      </c>
    </row>
    <row r="94" customFormat="false" ht="15" hidden="false" customHeight="false" outlineLevel="0" collapsed="false">
      <c r="A94" s="18" t="n">
        <v>86</v>
      </c>
      <c r="B94" s="22" t="s">
        <v>18</v>
      </c>
      <c r="C94" s="33" t="n">
        <f aca="false">D94+E94+F94+G94+H94+I94+J94</f>
        <v>0</v>
      </c>
      <c r="D94" s="33" t="n">
        <v>0</v>
      </c>
      <c r="E94" s="33" t="n">
        <v>0</v>
      </c>
      <c r="F94" s="33" t="n">
        <v>0</v>
      </c>
      <c r="G94" s="33" t="n">
        <v>0</v>
      </c>
      <c r="H94" s="33" t="n">
        <v>0</v>
      </c>
      <c r="I94" s="33" t="n">
        <v>0</v>
      </c>
      <c r="J94" s="33" t="n">
        <v>0</v>
      </c>
      <c r="K94" s="14"/>
    </row>
    <row r="95" customFormat="false" ht="15" hidden="false" customHeight="false" outlineLevel="0" collapsed="false">
      <c r="A95" s="18" t="n">
        <v>87</v>
      </c>
      <c r="B95" s="19" t="s">
        <v>33</v>
      </c>
      <c r="C95" s="33"/>
      <c r="D95" s="33"/>
      <c r="E95" s="33"/>
      <c r="F95" s="33"/>
      <c r="G95" s="33"/>
      <c r="H95" s="33"/>
      <c r="I95" s="33"/>
      <c r="J95" s="33"/>
      <c r="K95" s="14"/>
    </row>
    <row r="96" customFormat="false" ht="45" hidden="false" customHeight="true" outlineLevel="0" collapsed="false">
      <c r="A96" s="18" t="n">
        <v>88</v>
      </c>
      <c r="B96" s="22" t="s">
        <v>61</v>
      </c>
      <c r="C96" s="33" t="n">
        <f aca="false">C97</f>
        <v>0</v>
      </c>
      <c r="D96" s="33" t="n">
        <f aca="false">D97</f>
        <v>0</v>
      </c>
      <c r="E96" s="33" t="n">
        <f aca="false">E97</f>
        <v>0</v>
      </c>
      <c r="F96" s="33" t="n">
        <f aca="false">F97</f>
        <v>0</v>
      </c>
      <c r="G96" s="33" t="n">
        <f aca="false">G97</f>
        <v>0</v>
      </c>
      <c r="H96" s="33" t="n">
        <f aca="false">H97</f>
        <v>0</v>
      </c>
      <c r="I96" s="33" t="n">
        <f aca="false">I97</f>
        <v>0</v>
      </c>
      <c r="J96" s="33" t="n">
        <f aca="false">J97</f>
        <v>0</v>
      </c>
      <c r="K96" s="14" t="n">
        <v>13.14</v>
      </c>
    </row>
    <row r="97" customFormat="false" ht="21" hidden="false" customHeight="true" outlineLevel="0" collapsed="false">
      <c r="A97" s="18" t="n">
        <v>89</v>
      </c>
      <c r="B97" s="36" t="s">
        <v>18</v>
      </c>
      <c r="C97" s="23" t="n">
        <f aca="false">D97+E97+F97+G97+H97+I97+J97</f>
        <v>0</v>
      </c>
      <c r="D97" s="23" t="n">
        <v>0</v>
      </c>
      <c r="E97" s="23" t="n">
        <v>0</v>
      </c>
      <c r="F97" s="23" t="n">
        <v>0</v>
      </c>
      <c r="G97" s="23" t="n">
        <v>0</v>
      </c>
      <c r="H97" s="23" t="n">
        <v>0</v>
      </c>
      <c r="I97" s="23" t="n">
        <v>0</v>
      </c>
      <c r="J97" s="23" t="n">
        <v>0</v>
      </c>
      <c r="K97" s="14"/>
    </row>
    <row r="98" customFormat="false" ht="15" hidden="false" customHeight="false" outlineLevel="0" collapsed="false">
      <c r="A98" s="18" t="n">
        <v>90</v>
      </c>
      <c r="B98" s="37" t="s">
        <v>35</v>
      </c>
      <c r="C98" s="23"/>
      <c r="D98" s="23"/>
      <c r="E98" s="23"/>
      <c r="F98" s="23"/>
      <c r="G98" s="23"/>
      <c r="H98" s="23"/>
      <c r="I98" s="23"/>
      <c r="J98" s="23"/>
      <c r="K98" s="14"/>
    </row>
    <row r="99" customFormat="false" ht="35.25" hidden="false" customHeight="true" outlineLevel="0" collapsed="false">
      <c r="A99" s="18" t="n">
        <v>91</v>
      </c>
      <c r="B99" s="36" t="s">
        <v>62</v>
      </c>
      <c r="C99" s="23" t="n">
        <f aca="false">C100</f>
        <v>14735000</v>
      </c>
      <c r="D99" s="23" t="n">
        <f aca="false">D100</f>
        <v>2105000</v>
      </c>
      <c r="E99" s="23" t="n">
        <f aca="false">E100</f>
        <v>2105000</v>
      </c>
      <c r="F99" s="23" t="n">
        <f aca="false">F100</f>
        <v>2105000</v>
      </c>
      <c r="G99" s="23" t="n">
        <f aca="false">G100</f>
        <v>2105000</v>
      </c>
      <c r="H99" s="23" t="n">
        <f aca="false">H100</f>
        <v>2105000</v>
      </c>
      <c r="I99" s="23" t="n">
        <f aca="false">I100</f>
        <v>2105000</v>
      </c>
      <c r="J99" s="23" t="n">
        <f aca="false">J100</f>
        <v>2105000</v>
      </c>
      <c r="K99" s="14" t="n">
        <v>17</v>
      </c>
    </row>
    <row r="100" customFormat="false" ht="19.5" hidden="false" customHeight="true" outlineLevel="0" collapsed="false">
      <c r="A100" s="18" t="n">
        <v>92</v>
      </c>
      <c r="B100" s="36" t="s">
        <v>18</v>
      </c>
      <c r="C100" s="23" t="n">
        <f aca="false">D100+E100+F100+G100+H100+I100+J100</f>
        <v>14735000</v>
      </c>
      <c r="D100" s="23" t="n">
        <v>2105000</v>
      </c>
      <c r="E100" s="23" t="n">
        <v>2105000</v>
      </c>
      <c r="F100" s="23" t="n">
        <v>2105000</v>
      </c>
      <c r="G100" s="23" t="n">
        <v>2105000</v>
      </c>
      <c r="H100" s="23" t="n">
        <v>2105000</v>
      </c>
      <c r="I100" s="23" t="n">
        <v>2105000</v>
      </c>
      <c r="J100" s="23" t="n">
        <v>2105000</v>
      </c>
      <c r="K100" s="14"/>
    </row>
    <row r="101" customFormat="false" ht="16.15" hidden="false" customHeight="true" outlineLevel="0" collapsed="false">
      <c r="A101" s="18" t="n">
        <v>93</v>
      </c>
      <c r="B101" s="15" t="s">
        <v>63</v>
      </c>
      <c r="C101" s="15"/>
      <c r="D101" s="15"/>
      <c r="E101" s="15"/>
      <c r="F101" s="15"/>
      <c r="G101" s="15"/>
      <c r="H101" s="15"/>
      <c r="I101" s="15"/>
      <c r="J101" s="15"/>
      <c r="K101" s="15"/>
    </row>
    <row r="102" customFormat="false" ht="32.25" hidden="false" customHeight="true" outlineLevel="0" collapsed="false">
      <c r="A102" s="18" t="n">
        <v>94</v>
      </c>
      <c r="B102" s="19" t="s">
        <v>64</v>
      </c>
      <c r="C102" s="33" t="n">
        <f aca="false">C103+C104+C105+C106</f>
        <v>4157300</v>
      </c>
      <c r="D102" s="33" t="n">
        <f aca="false">D103+D104+D105+D106</f>
        <v>597500</v>
      </c>
      <c r="E102" s="33" t="n">
        <f aca="false">E103+E104+E105+E106</f>
        <v>595300</v>
      </c>
      <c r="F102" s="33" t="n">
        <f aca="false">F103+F104+F105+F106</f>
        <v>592900</v>
      </c>
      <c r="G102" s="33" t="n">
        <f aca="false">G103+G104+G105+G106</f>
        <v>592900</v>
      </c>
      <c r="H102" s="33" t="n">
        <f aca="false">H103+H104+H105+H106</f>
        <v>592900</v>
      </c>
      <c r="I102" s="33" t="n">
        <f aca="false">I103+I104+I105+I106</f>
        <v>592900</v>
      </c>
      <c r="J102" s="33" t="n">
        <f aca="false">J103+J104+J105+J106</f>
        <v>592900</v>
      </c>
      <c r="K102" s="14"/>
    </row>
    <row r="103" customFormat="false" ht="18" hidden="false" customHeight="true" outlineLevel="0" collapsed="false">
      <c r="A103" s="18" t="n">
        <v>95</v>
      </c>
      <c r="B103" s="22" t="s">
        <v>65</v>
      </c>
      <c r="C103" s="33" t="n">
        <v>0</v>
      </c>
      <c r="D103" s="33" t="n">
        <v>0</v>
      </c>
      <c r="E103" s="33" t="n">
        <v>0</v>
      </c>
      <c r="F103" s="33" t="n">
        <v>0</v>
      </c>
      <c r="G103" s="33" t="n">
        <v>0</v>
      </c>
      <c r="H103" s="33" t="n">
        <v>0</v>
      </c>
      <c r="I103" s="33" t="n">
        <v>0</v>
      </c>
      <c r="J103" s="33" t="n">
        <v>0</v>
      </c>
      <c r="K103" s="14"/>
    </row>
    <row r="104" customFormat="false" ht="15" hidden="false" customHeight="false" outlineLevel="0" collapsed="false">
      <c r="A104" s="18" t="n">
        <v>96</v>
      </c>
      <c r="B104" s="22" t="s">
        <v>24</v>
      </c>
      <c r="C104" s="33" t="n">
        <f aca="false">C115</f>
        <v>4157300</v>
      </c>
      <c r="D104" s="33" t="n">
        <f aca="false">D115</f>
        <v>597500</v>
      </c>
      <c r="E104" s="33" t="n">
        <f aca="false">E115</f>
        <v>595300</v>
      </c>
      <c r="F104" s="33" t="n">
        <f aca="false">F115</f>
        <v>592900</v>
      </c>
      <c r="G104" s="33" t="n">
        <f aca="false">G115</f>
        <v>592900</v>
      </c>
      <c r="H104" s="33" t="n">
        <f aca="false">H115</f>
        <v>592900</v>
      </c>
      <c r="I104" s="33" t="n">
        <f aca="false">I115</f>
        <v>592900</v>
      </c>
      <c r="J104" s="33" t="n">
        <f aca="false">J115</f>
        <v>592900</v>
      </c>
      <c r="K104" s="14"/>
    </row>
    <row r="105" customFormat="false" ht="15" hidden="false" customHeight="false" outlineLevel="0" collapsed="false">
      <c r="A105" s="18" t="n">
        <v>97</v>
      </c>
      <c r="B105" s="22" t="s">
        <v>25</v>
      </c>
      <c r="C105" s="33" t="n">
        <f aca="false">C111</f>
        <v>0</v>
      </c>
      <c r="D105" s="33" t="n">
        <f aca="false">D111</f>
        <v>0</v>
      </c>
      <c r="E105" s="33" t="n">
        <f aca="false">E111</f>
        <v>0</v>
      </c>
      <c r="F105" s="33" t="n">
        <f aca="false">F111</f>
        <v>0</v>
      </c>
      <c r="G105" s="33" t="n">
        <f aca="false">G111</f>
        <v>0</v>
      </c>
      <c r="H105" s="33" t="n">
        <f aca="false">H111</f>
        <v>0</v>
      </c>
      <c r="I105" s="33" t="n">
        <f aca="false">I111</f>
        <v>0</v>
      </c>
      <c r="J105" s="33" t="n">
        <f aca="false">J111</f>
        <v>0</v>
      </c>
      <c r="K105" s="14"/>
    </row>
    <row r="106" customFormat="false" ht="16.15" hidden="false" customHeight="true" outlineLevel="0" collapsed="false">
      <c r="A106" s="18" t="n">
        <v>98</v>
      </c>
      <c r="B106" s="22" t="s">
        <v>66</v>
      </c>
      <c r="C106" s="33" t="n">
        <v>0</v>
      </c>
      <c r="D106" s="33" t="n">
        <v>0</v>
      </c>
      <c r="E106" s="33" t="n">
        <v>0</v>
      </c>
      <c r="F106" s="33" t="n">
        <v>0</v>
      </c>
      <c r="G106" s="33" t="n">
        <v>0</v>
      </c>
      <c r="H106" s="33" t="n">
        <v>0</v>
      </c>
      <c r="I106" s="33" t="n">
        <v>0</v>
      </c>
      <c r="J106" s="33" t="n">
        <v>0</v>
      </c>
      <c r="K106" s="14"/>
    </row>
    <row r="107" customFormat="false" ht="15" hidden="false" customHeight="false" outlineLevel="0" collapsed="false">
      <c r="A107" s="18" t="n">
        <v>99</v>
      </c>
      <c r="B107" s="19" t="s">
        <v>57</v>
      </c>
      <c r="C107" s="33"/>
      <c r="D107" s="33"/>
      <c r="E107" s="33"/>
      <c r="F107" s="33"/>
      <c r="G107" s="33"/>
      <c r="H107" s="33"/>
      <c r="I107" s="33"/>
      <c r="J107" s="33"/>
      <c r="K107" s="14"/>
    </row>
    <row r="108" customFormat="false" ht="30" hidden="false" customHeight="false" outlineLevel="0" collapsed="false">
      <c r="A108" s="18" t="n">
        <v>100</v>
      </c>
      <c r="B108" s="22" t="s">
        <v>67</v>
      </c>
      <c r="C108" s="33" t="n">
        <f aca="false">C111</f>
        <v>0</v>
      </c>
      <c r="D108" s="33" t="n">
        <f aca="false">D111</f>
        <v>0</v>
      </c>
      <c r="E108" s="33" t="n">
        <f aca="false">E111</f>
        <v>0</v>
      </c>
      <c r="F108" s="33" t="n">
        <f aca="false">F111</f>
        <v>0</v>
      </c>
      <c r="G108" s="33" t="n">
        <f aca="false">G111</f>
        <v>0</v>
      </c>
      <c r="H108" s="33" t="n">
        <f aca="false">H111</f>
        <v>0</v>
      </c>
      <c r="I108" s="33" t="n">
        <f aca="false">I111</f>
        <v>0</v>
      </c>
      <c r="J108" s="33" t="n">
        <f aca="false">J111</f>
        <v>0</v>
      </c>
      <c r="K108" s="14" t="n">
        <v>18.19</v>
      </c>
    </row>
    <row r="109" customFormat="false" ht="15" hidden="false" customHeight="false" outlineLevel="0" collapsed="false">
      <c r="A109" s="18" t="n">
        <v>101</v>
      </c>
      <c r="B109" s="22" t="s">
        <v>65</v>
      </c>
      <c r="C109" s="33" t="n">
        <v>0</v>
      </c>
      <c r="D109" s="33" t="n">
        <v>0</v>
      </c>
      <c r="E109" s="33" t="n">
        <v>0</v>
      </c>
      <c r="F109" s="33" t="n">
        <v>0</v>
      </c>
      <c r="G109" s="33" t="n">
        <v>0</v>
      </c>
      <c r="H109" s="33" t="n">
        <v>0</v>
      </c>
      <c r="I109" s="33" t="n">
        <v>0</v>
      </c>
      <c r="J109" s="33" t="n">
        <v>0</v>
      </c>
      <c r="K109" s="14"/>
    </row>
    <row r="110" customFormat="false" ht="15" hidden="false" customHeight="false" outlineLevel="0" collapsed="false">
      <c r="A110" s="18" t="n">
        <v>102</v>
      </c>
      <c r="B110" s="22" t="s">
        <v>24</v>
      </c>
      <c r="C110" s="33" t="n">
        <v>0</v>
      </c>
      <c r="D110" s="33" t="n">
        <v>0</v>
      </c>
      <c r="E110" s="33" t="n">
        <v>0</v>
      </c>
      <c r="F110" s="33" t="n">
        <v>0</v>
      </c>
      <c r="G110" s="33" t="n">
        <v>0</v>
      </c>
      <c r="H110" s="33" t="n">
        <v>0</v>
      </c>
      <c r="I110" s="33" t="n">
        <v>0</v>
      </c>
      <c r="J110" s="33" t="n">
        <v>0</v>
      </c>
      <c r="K110" s="14"/>
    </row>
    <row r="111" customFormat="false" ht="15" hidden="false" customHeight="false" outlineLevel="0" collapsed="false">
      <c r="A111" s="18" t="n">
        <v>103</v>
      </c>
      <c r="B111" s="22" t="s">
        <v>25</v>
      </c>
      <c r="C111" s="33" t="n">
        <f aca="false">SUM(D111:J111)</f>
        <v>0</v>
      </c>
      <c r="D111" s="33" t="n">
        <v>0</v>
      </c>
      <c r="E111" s="33" t="n">
        <v>0</v>
      </c>
      <c r="F111" s="33" t="n">
        <v>0</v>
      </c>
      <c r="G111" s="33" t="n">
        <v>0</v>
      </c>
      <c r="H111" s="33" t="n">
        <v>0</v>
      </c>
      <c r="I111" s="33" t="n">
        <v>0</v>
      </c>
      <c r="J111" s="33" t="n">
        <v>0</v>
      </c>
      <c r="K111" s="14"/>
    </row>
    <row r="112" customFormat="false" ht="18.75" hidden="false" customHeight="true" outlineLevel="0" collapsed="false">
      <c r="A112" s="18" t="n">
        <v>104</v>
      </c>
      <c r="B112" s="22" t="s">
        <v>66</v>
      </c>
      <c r="C112" s="33" t="n">
        <v>0</v>
      </c>
      <c r="D112" s="33" t="n">
        <v>0</v>
      </c>
      <c r="E112" s="33" t="n">
        <v>0</v>
      </c>
      <c r="F112" s="33" t="n">
        <v>0</v>
      </c>
      <c r="G112" s="33" t="n">
        <v>0</v>
      </c>
      <c r="H112" s="33" t="n">
        <v>0</v>
      </c>
      <c r="I112" s="33" t="n">
        <v>0</v>
      </c>
      <c r="J112" s="33" t="n">
        <v>0</v>
      </c>
      <c r="K112" s="14"/>
    </row>
    <row r="113" customFormat="false" ht="18.75" hidden="false" customHeight="true" outlineLevel="0" collapsed="false">
      <c r="A113" s="18" t="n">
        <v>105</v>
      </c>
      <c r="B113" s="19" t="s">
        <v>68</v>
      </c>
      <c r="C113" s="33"/>
      <c r="D113" s="33"/>
      <c r="E113" s="33"/>
      <c r="F113" s="33"/>
      <c r="G113" s="33"/>
      <c r="H113" s="33"/>
      <c r="I113" s="33"/>
      <c r="J113" s="33"/>
      <c r="K113" s="14"/>
    </row>
    <row r="114" customFormat="false" ht="78" hidden="false" customHeight="true" outlineLevel="0" collapsed="false">
      <c r="A114" s="18" t="n">
        <v>106</v>
      </c>
      <c r="B114" s="38" t="s">
        <v>69</v>
      </c>
      <c r="C114" s="33" t="n">
        <f aca="false">C115+C116</f>
        <v>4157300</v>
      </c>
      <c r="D114" s="33" t="n">
        <f aca="false">D115+D116</f>
        <v>597500</v>
      </c>
      <c r="E114" s="33" t="n">
        <f aca="false">E115+E116</f>
        <v>595300</v>
      </c>
      <c r="F114" s="33" t="n">
        <f aca="false">F115+F116</f>
        <v>592900</v>
      </c>
      <c r="G114" s="33" t="n">
        <f aca="false">G115+G116</f>
        <v>592900</v>
      </c>
      <c r="H114" s="33" t="n">
        <f aca="false">H115+H116</f>
        <v>592900</v>
      </c>
      <c r="I114" s="33" t="n">
        <f aca="false">I115+I116</f>
        <v>592900</v>
      </c>
      <c r="J114" s="33" t="n">
        <f aca="false">J115+J116</f>
        <v>592900</v>
      </c>
      <c r="K114" s="14" t="n">
        <v>20</v>
      </c>
    </row>
    <row r="115" customFormat="false" ht="15" hidden="false" customHeight="false" outlineLevel="0" collapsed="false">
      <c r="A115" s="18" t="n">
        <v>107</v>
      </c>
      <c r="B115" s="22" t="s">
        <v>17</v>
      </c>
      <c r="C115" s="33" t="n">
        <f aca="false">D115+E115+F115+G115+H115+I115+J115</f>
        <v>4157300</v>
      </c>
      <c r="D115" s="33" t="n">
        <v>597500</v>
      </c>
      <c r="E115" s="33" t="n">
        <v>595300</v>
      </c>
      <c r="F115" s="33" t="n">
        <v>592900</v>
      </c>
      <c r="G115" s="33" t="n">
        <v>592900</v>
      </c>
      <c r="H115" s="33" t="n">
        <v>592900</v>
      </c>
      <c r="I115" s="33" t="n">
        <v>592900</v>
      </c>
      <c r="J115" s="33" t="n">
        <v>592900</v>
      </c>
      <c r="K115" s="14"/>
    </row>
    <row r="116" customFormat="false" ht="15" hidden="false" customHeight="false" outlineLevel="0" collapsed="false">
      <c r="A116" s="18" t="n">
        <v>108</v>
      </c>
      <c r="B116" s="22" t="s">
        <v>18</v>
      </c>
      <c r="C116" s="33" t="n">
        <f aca="false">D116+E116+F116+G116+H116+I116+J116</f>
        <v>0</v>
      </c>
      <c r="D116" s="33" t="n">
        <v>0</v>
      </c>
      <c r="E116" s="33" t="n">
        <v>0</v>
      </c>
      <c r="F116" s="33" t="n">
        <v>0</v>
      </c>
      <c r="G116" s="33" t="n">
        <v>0</v>
      </c>
      <c r="H116" s="33" t="n">
        <v>0</v>
      </c>
      <c r="I116" s="33" t="n">
        <v>0</v>
      </c>
      <c r="J116" s="33" t="n">
        <v>0</v>
      </c>
      <c r="K116" s="14"/>
    </row>
    <row r="117" customFormat="false" ht="15" hidden="false" customHeight="true" outlineLevel="0" collapsed="false">
      <c r="A117" s="18" t="n">
        <v>109</v>
      </c>
      <c r="B117" s="15" t="s">
        <v>70</v>
      </c>
      <c r="C117" s="15"/>
      <c r="D117" s="15"/>
      <c r="E117" s="15"/>
      <c r="F117" s="15"/>
      <c r="G117" s="15"/>
      <c r="H117" s="15"/>
      <c r="I117" s="15"/>
      <c r="J117" s="15"/>
      <c r="K117" s="15"/>
    </row>
    <row r="118" customFormat="false" ht="21.75" hidden="false" customHeight="true" outlineLevel="0" collapsed="false">
      <c r="A118" s="18" t="n">
        <v>110</v>
      </c>
      <c r="B118" s="22" t="s">
        <v>71</v>
      </c>
      <c r="C118" s="33" t="n">
        <f aca="false">C121+C120</f>
        <v>132264500</v>
      </c>
      <c r="D118" s="33" t="n">
        <f aca="false">D121+D120</f>
        <v>30264500</v>
      </c>
      <c r="E118" s="33" t="n">
        <f aca="false">E121+E120</f>
        <v>17000000</v>
      </c>
      <c r="F118" s="33" t="n">
        <f aca="false">F121+F120</f>
        <v>17000000</v>
      </c>
      <c r="G118" s="33" t="n">
        <f aca="false">G121+G120</f>
        <v>17000000</v>
      </c>
      <c r="H118" s="33" t="n">
        <f aca="false">H121+H120</f>
        <v>17000000</v>
      </c>
      <c r="I118" s="33" t="n">
        <f aca="false">I121+I120</f>
        <v>17000000</v>
      </c>
      <c r="J118" s="33" t="n">
        <f aca="false">J121+J120</f>
        <v>17000000</v>
      </c>
      <c r="K118" s="14"/>
    </row>
    <row r="119" customFormat="false" ht="15" hidden="false" customHeight="false" outlineLevel="0" collapsed="false">
      <c r="A119" s="18" t="n">
        <v>111</v>
      </c>
      <c r="B119" s="22" t="s">
        <v>65</v>
      </c>
      <c r="C119" s="33" t="n">
        <f aca="false">C125+C130</f>
        <v>0</v>
      </c>
      <c r="D119" s="33" t="n">
        <f aca="false">D125+D130</f>
        <v>0</v>
      </c>
      <c r="E119" s="33" t="n">
        <f aca="false">E125+E130</f>
        <v>0</v>
      </c>
      <c r="F119" s="33" t="n">
        <f aca="false">F125+F130</f>
        <v>0</v>
      </c>
      <c r="G119" s="33" t="n">
        <f aca="false">G125+G130</f>
        <v>0</v>
      </c>
      <c r="H119" s="33" t="n">
        <f aca="false">H125+H130</f>
        <v>0</v>
      </c>
      <c r="I119" s="33" t="n">
        <f aca="false">I125+I130</f>
        <v>0</v>
      </c>
      <c r="J119" s="33" t="n">
        <f aca="false">J125+J130</f>
        <v>0</v>
      </c>
      <c r="K119" s="14"/>
    </row>
    <row r="120" customFormat="false" ht="13.5" hidden="false" customHeight="true" outlineLevel="0" collapsed="false">
      <c r="A120" s="18" t="n">
        <v>112</v>
      </c>
      <c r="B120" s="22" t="s">
        <v>24</v>
      </c>
      <c r="C120" s="33" t="n">
        <f aca="false">C126+C131</f>
        <v>0</v>
      </c>
      <c r="D120" s="33" t="n">
        <f aca="false">D126+D131</f>
        <v>0</v>
      </c>
      <c r="E120" s="33" t="n">
        <f aca="false">E126+E131</f>
        <v>0</v>
      </c>
      <c r="F120" s="33" t="n">
        <f aca="false">F126+F131</f>
        <v>0</v>
      </c>
      <c r="G120" s="33" t="n">
        <f aca="false">G126+G131</f>
        <v>0</v>
      </c>
      <c r="H120" s="33" t="n">
        <f aca="false">H126+H131</f>
        <v>0</v>
      </c>
      <c r="I120" s="33" t="n">
        <f aca="false">I126+I131</f>
        <v>0</v>
      </c>
      <c r="J120" s="33" t="n">
        <f aca="false">J126+J131</f>
        <v>0</v>
      </c>
      <c r="K120" s="14"/>
    </row>
    <row r="121" customFormat="false" ht="15" hidden="false" customHeight="false" outlineLevel="0" collapsed="false">
      <c r="A121" s="18" t="n">
        <v>113</v>
      </c>
      <c r="B121" s="22" t="s">
        <v>25</v>
      </c>
      <c r="C121" s="33" t="n">
        <f aca="false">C127+C132</f>
        <v>132264500</v>
      </c>
      <c r="D121" s="33" t="n">
        <f aca="false">D127+D132</f>
        <v>30264500</v>
      </c>
      <c r="E121" s="33" t="n">
        <f aca="false">E127+E132</f>
        <v>17000000</v>
      </c>
      <c r="F121" s="33" t="n">
        <f aca="false">F127+F132</f>
        <v>17000000</v>
      </c>
      <c r="G121" s="33" t="n">
        <f aca="false">G127+G132</f>
        <v>17000000</v>
      </c>
      <c r="H121" s="33" t="n">
        <f aca="false">H127+H132</f>
        <v>17000000</v>
      </c>
      <c r="I121" s="33" t="n">
        <f aca="false">I127+I132</f>
        <v>17000000</v>
      </c>
      <c r="J121" s="33" t="n">
        <f aca="false">J127+J132</f>
        <v>17000000</v>
      </c>
      <c r="K121" s="14"/>
    </row>
    <row r="122" customFormat="false" ht="15" hidden="false" customHeight="false" outlineLevel="0" collapsed="false">
      <c r="A122" s="18" t="n">
        <v>114</v>
      </c>
      <c r="B122" s="19" t="s">
        <v>26</v>
      </c>
      <c r="C122" s="33"/>
      <c r="D122" s="33"/>
      <c r="E122" s="33"/>
      <c r="F122" s="33"/>
      <c r="G122" s="33"/>
      <c r="H122" s="33"/>
      <c r="I122" s="33"/>
      <c r="J122" s="33"/>
      <c r="K122" s="14"/>
    </row>
    <row r="123" customFormat="false" ht="30" hidden="false" customHeight="false" outlineLevel="0" collapsed="false">
      <c r="A123" s="18" t="n">
        <v>115</v>
      </c>
      <c r="B123" s="22" t="s">
        <v>72</v>
      </c>
      <c r="C123" s="33" t="n">
        <f aca="false">C127</f>
        <v>118414500</v>
      </c>
      <c r="D123" s="33" t="n">
        <f aca="false">D127</f>
        <v>28414500</v>
      </c>
      <c r="E123" s="33" t="n">
        <f aca="false">E127</f>
        <v>15000000</v>
      </c>
      <c r="F123" s="33" t="n">
        <f aca="false">F127</f>
        <v>15000000</v>
      </c>
      <c r="G123" s="33" t="n">
        <f aca="false">G127</f>
        <v>15000000</v>
      </c>
      <c r="H123" s="33" t="n">
        <f aca="false">H127</f>
        <v>15000000</v>
      </c>
      <c r="I123" s="33" t="n">
        <f aca="false">I127</f>
        <v>15000000</v>
      </c>
      <c r="J123" s="33" t="n">
        <f aca="false">J127</f>
        <v>15000000</v>
      </c>
      <c r="K123" s="14" t="s">
        <v>73</v>
      </c>
    </row>
    <row r="124" customFormat="false" ht="21.6" hidden="false" customHeight="true" outlineLevel="0" collapsed="false">
      <c r="A124" s="18" t="n">
        <v>116</v>
      </c>
      <c r="B124" s="22" t="s">
        <v>74</v>
      </c>
      <c r="C124" s="33"/>
      <c r="D124" s="33"/>
      <c r="E124" s="33"/>
      <c r="F124" s="33"/>
      <c r="G124" s="33"/>
      <c r="H124" s="33"/>
      <c r="I124" s="33"/>
      <c r="J124" s="33"/>
      <c r="K124" s="14"/>
    </row>
    <row r="125" customFormat="false" ht="18.75" hidden="false" customHeight="true" outlineLevel="0" collapsed="false">
      <c r="A125" s="18" t="n">
        <v>117</v>
      </c>
      <c r="B125" s="22" t="s">
        <v>65</v>
      </c>
      <c r="C125" s="33" t="n">
        <f aca="false">D125+E125+F125+G125+H125+I125+J125</f>
        <v>0</v>
      </c>
      <c r="D125" s="33" t="n">
        <v>0</v>
      </c>
      <c r="E125" s="33" t="n">
        <v>0</v>
      </c>
      <c r="F125" s="33" t="n">
        <v>0</v>
      </c>
      <c r="G125" s="33" t="n">
        <v>0</v>
      </c>
      <c r="H125" s="33" t="n">
        <v>0</v>
      </c>
      <c r="I125" s="33" t="n">
        <v>0</v>
      </c>
      <c r="J125" s="33" t="n">
        <v>0</v>
      </c>
      <c r="K125" s="14"/>
    </row>
    <row r="126" customFormat="false" ht="15" hidden="false" customHeight="false" outlineLevel="0" collapsed="false">
      <c r="A126" s="18" t="n">
        <v>118</v>
      </c>
      <c r="B126" s="22" t="s">
        <v>24</v>
      </c>
      <c r="C126" s="33" t="n">
        <f aca="false">D126+E126+F126+G126+H126+I126+J126</f>
        <v>0</v>
      </c>
      <c r="D126" s="33" t="n">
        <v>0</v>
      </c>
      <c r="E126" s="33" t="n">
        <v>0</v>
      </c>
      <c r="F126" s="33" t="n">
        <v>0</v>
      </c>
      <c r="G126" s="33" t="n">
        <v>0</v>
      </c>
      <c r="H126" s="33" t="n">
        <v>0</v>
      </c>
      <c r="I126" s="33" t="n">
        <v>0</v>
      </c>
      <c r="J126" s="33" t="n">
        <v>0</v>
      </c>
      <c r="K126" s="14"/>
    </row>
    <row r="127" customFormat="false" ht="15" hidden="false" customHeight="false" outlineLevel="0" collapsed="false">
      <c r="A127" s="18" t="n">
        <v>119</v>
      </c>
      <c r="B127" s="22" t="s">
        <v>25</v>
      </c>
      <c r="C127" s="33" t="n">
        <f aca="false">SUM(D127:J127)</f>
        <v>118414500</v>
      </c>
      <c r="D127" s="33" t="n">
        <v>28414500</v>
      </c>
      <c r="E127" s="33" t="n">
        <v>15000000</v>
      </c>
      <c r="F127" s="33" t="n">
        <v>15000000</v>
      </c>
      <c r="G127" s="33" t="n">
        <v>15000000</v>
      </c>
      <c r="H127" s="33" t="n">
        <v>15000000</v>
      </c>
      <c r="I127" s="33" t="n">
        <v>15000000</v>
      </c>
      <c r="J127" s="33" t="n">
        <v>15000000</v>
      </c>
      <c r="K127" s="14"/>
    </row>
    <row r="128" customFormat="false" ht="15" hidden="false" customHeight="false" outlineLevel="0" collapsed="false">
      <c r="A128" s="18" t="n">
        <v>120</v>
      </c>
      <c r="B128" s="19" t="s">
        <v>29</v>
      </c>
      <c r="C128" s="33"/>
      <c r="D128" s="33"/>
      <c r="E128" s="33"/>
      <c r="F128" s="33"/>
      <c r="G128" s="33"/>
      <c r="H128" s="33"/>
      <c r="I128" s="33"/>
      <c r="J128" s="33"/>
      <c r="K128" s="14"/>
    </row>
    <row r="129" customFormat="false" ht="32.25" hidden="false" customHeight="true" outlineLevel="0" collapsed="false">
      <c r="A129" s="18" t="n">
        <v>121</v>
      </c>
      <c r="B129" s="22" t="s">
        <v>75</v>
      </c>
      <c r="C129" s="33" t="n">
        <f aca="false">C132</f>
        <v>13850000</v>
      </c>
      <c r="D129" s="33" t="n">
        <f aca="false">D132</f>
        <v>1850000</v>
      </c>
      <c r="E129" s="33" t="n">
        <f aca="false">E132</f>
        <v>2000000</v>
      </c>
      <c r="F129" s="33" t="n">
        <f aca="false">F132</f>
        <v>2000000</v>
      </c>
      <c r="G129" s="33" t="n">
        <f aca="false">G132</f>
        <v>2000000</v>
      </c>
      <c r="H129" s="33" t="n">
        <f aca="false">H132</f>
        <v>2000000</v>
      </c>
      <c r="I129" s="33" t="n">
        <f aca="false">I132</f>
        <v>2000000</v>
      </c>
      <c r="J129" s="33" t="n">
        <f aca="false">J132</f>
        <v>2000000</v>
      </c>
      <c r="K129" s="14" t="n">
        <v>24</v>
      </c>
    </row>
    <row r="130" customFormat="false" ht="18.75" hidden="false" customHeight="true" outlineLevel="0" collapsed="false">
      <c r="A130" s="18" t="n">
        <v>122</v>
      </c>
      <c r="B130" s="22" t="s">
        <v>65</v>
      </c>
      <c r="C130" s="33" t="n">
        <v>0</v>
      </c>
      <c r="D130" s="33" t="n">
        <v>0</v>
      </c>
      <c r="E130" s="33" t="n">
        <v>0</v>
      </c>
      <c r="F130" s="33" t="n">
        <v>0</v>
      </c>
      <c r="G130" s="33" t="n">
        <v>0</v>
      </c>
      <c r="H130" s="33" t="n">
        <v>0</v>
      </c>
      <c r="I130" s="33" t="n">
        <v>0</v>
      </c>
      <c r="J130" s="33" t="n">
        <v>0</v>
      </c>
      <c r="K130" s="14"/>
    </row>
    <row r="131" customFormat="false" ht="15" hidden="false" customHeight="false" outlineLevel="0" collapsed="false">
      <c r="A131" s="18" t="n">
        <v>123</v>
      </c>
      <c r="B131" s="22" t="s">
        <v>24</v>
      </c>
      <c r="C131" s="33" t="n">
        <v>0</v>
      </c>
      <c r="D131" s="33" t="n">
        <v>0</v>
      </c>
      <c r="E131" s="33" t="n">
        <v>0</v>
      </c>
      <c r="F131" s="33" t="n">
        <v>0</v>
      </c>
      <c r="G131" s="33" t="n">
        <v>0</v>
      </c>
      <c r="H131" s="33" t="n">
        <v>0</v>
      </c>
      <c r="I131" s="33" t="n">
        <v>0</v>
      </c>
      <c r="J131" s="33" t="n">
        <v>0</v>
      </c>
      <c r="K131" s="14"/>
    </row>
    <row r="132" customFormat="false" ht="15" hidden="false" customHeight="false" outlineLevel="0" collapsed="false">
      <c r="A132" s="18" t="n">
        <v>124</v>
      </c>
      <c r="B132" s="22" t="s">
        <v>25</v>
      </c>
      <c r="C132" s="33" t="n">
        <f aca="false">SUM(D132:J132)</f>
        <v>13850000</v>
      </c>
      <c r="D132" s="33" t="n">
        <v>1850000</v>
      </c>
      <c r="E132" s="33" t="n">
        <v>2000000</v>
      </c>
      <c r="F132" s="33" t="n">
        <v>2000000</v>
      </c>
      <c r="G132" s="33" t="n">
        <v>2000000</v>
      </c>
      <c r="H132" s="33" t="n">
        <v>2000000</v>
      </c>
      <c r="I132" s="33" t="n">
        <v>2000000</v>
      </c>
      <c r="J132" s="33" t="n">
        <v>2000000</v>
      </c>
      <c r="K132" s="14"/>
    </row>
    <row r="133" customFormat="false" ht="15" hidden="false" customHeight="false" outlineLevel="0" collapsed="false">
      <c r="A133" s="18" t="n">
        <v>125</v>
      </c>
      <c r="B133" s="19" t="s">
        <v>31</v>
      </c>
      <c r="C133" s="33"/>
      <c r="D133" s="33"/>
      <c r="E133" s="33"/>
      <c r="F133" s="33"/>
      <c r="G133" s="33"/>
      <c r="H133" s="33"/>
      <c r="I133" s="33"/>
      <c r="J133" s="33"/>
      <c r="K133" s="14"/>
    </row>
    <row r="134" customFormat="false" ht="15.6" hidden="false" customHeight="true" outlineLevel="0" collapsed="false">
      <c r="A134" s="18" t="n">
        <v>126</v>
      </c>
      <c r="B134" s="22" t="s">
        <v>76</v>
      </c>
      <c r="C134" s="33" t="n">
        <f aca="false">C137</f>
        <v>0</v>
      </c>
      <c r="D134" s="33" t="n">
        <f aca="false">D137</f>
        <v>0</v>
      </c>
      <c r="E134" s="33" t="n">
        <f aca="false">E137</f>
        <v>0</v>
      </c>
      <c r="F134" s="33" t="n">
        <f aca="false">F137</f>
        <v>0</v>
      </c>
      <c r="G134" s="33" t="n">
        <f aca="false">G137</f>
        <v>0</v>
      </c>
      <c r="H134" s="33" t="n">
        <f aca="false">H137</f>
        <v>0</v>
      </c>
      <c r="I134" s="33" t="n">
        <f aca="false">I137</f>
        <v>0</v>
      </c>
      <c r="J134" s="33" t="n">
        <f aca="false">J137</f>
        <v>0</v>
      </c>
      <c r="K134" s="14" t="n">
        <v>24</v>
      </c>
    </row>
    <row r="135" customFormat="false" ht="15.6" hidden="false" customHeight="true" outlineLevel="0" collapsed="false">
      <c r="A135" s="18" t="n">
        <v>127</v>
      </c>
      <c r="B135" s="22" t="s">
        <v>65</v>
      </c>
      <c r="C135" s="33" t="n">
        <v>0</v>
      </c>
      <c r="D135" s="33" t="n">
        <v>0</v>
      </c>
      <c r="E135" s="33" t="n">
        <v>0</v>
      </c>
      <c r="F135" s="33" t="n">
        <v>0</v>
      </c>
      <c r="G135" s="33" t="n">
        <v>0</v>
      </c>
      <c r="H135" s="33" t="n">
        <v>0</v>
      </c>
      <c r="I135" s="33" t="n">
        <v>0</v>
      </c>
      <c r="J135" s="33" t="n">
        <v>0</v>
      </c>
      <c r="K135" s="14"/>
    </row>
    <row r="136" customFormat="false" ht="15" hidden="false" customHeight="false" outlineLevel="0" collapsed="false">
      <c r="A136" s="18" t="n">
        <v>128</v>
      </c>
      <c r="B136" s="22" t="s">
        <v>24</v>
      </c>
      <c r="C136" s="33" t="n">
        <v>0</v>
      </c>
      <c r="D136" s="33" t="n">
        <v>0</v>
      </c>
      <c r="E136" s="33" t="n">
        <v>0</v>
      </c>
      <c r="F136" s="33" t="n">
        <v>0</v>
      </c>
      <c r="G136" s="33" t="n">
        <v>0</v>
      </c>
      <c r="H136" s="33" t="n">
        <v>0</v>
      </c>
      <c r="I136" s="33" t="n">
        <v>0</v>
      </c>
      <c r="J136" s="33" t="n">
        <v>0</v>
      </c>
      <c r="K136" s="14"/>
    </row>
    <row r="137" customFormat="false" ht="15" hidden="false" customHeight="false" outlineLevel="0" collapsed="false">
      <c r="A137" s="18" t="n">
        <v>129</v>
      </c>
      <c r="B137" s="22" t="s">
        <v>25</v>
      </c>
      <c r="C137" s="33" t="n">
        <f aca="false">SUM(D137:J137)</f>
        <v>0</v>
      </c>
      <c r="D137" s="33" t="n">
        <v>0</v>
      </c>
      <c r="E137" s="33" t="n">
        <v>0</v>
      </c>
      <c r="F137" s="33" t="n">
        <v>0</v>
      </c>
      <c r="G137" s="33" t="n">
        <v>0</v>
      </c>
      <c r="H137" s="33" t="n">
        <v>0</v>
      </c>
      <c r="I137" s="33" t="n">
        <v>0</v>
      </c>
      <c r="J137" s="33" t="n">
        <v>0</v>
      </c>
      <c r="K137" s="14"/>
    </row>
    <row r="138" customFormat="false" ht="15" hidden="false" customHeight="true" outlineLevel="0" collapsed="false">
      <c r="A138" s="18" t="n">
        <v>130</v>
      </c>
      <c r="B138" s="15" t="s">
        <v>77</v>
      </c>
      <c r="C138" s="15"/>
      <c r="D138" s="15"/>
      <c r="E138" s="15"/>
      <c r="F138" s="15"/>
      <c r="G138" s="15"/>
      <c r="H138" s="15"/>
      <c r="I138" s="15"/>
      <c r="J138" s="15"/>
      <c r="K138" s="15"/>
    </row>
    <row r="139" customFormat="false" ht="28.5" hidden="false" customHeight="false" outlineLevel="0" collapsed="false">
      <c r="A139" s="18" t="n">
        <v>131</v>
      </c>
      <c r="B139" s="19" t="s">
        <v>78</v>
      </c>
      <c r="C139" s="20" t="n">
        <f aca="false">C140+C141+C142</f>
        <v>735349700</v>
      </c>
      <c r="D139" s="20" t="n">
        <f aca="false">D140+D141+D142</f>
        <v>99304900</v>
      </c>
      <c r="E139" s="20" t="n">
        <f aca="false">E140+E141+E142</f>
        <v>103009800</v>
      </c>
      <c r="F139" s="20" t="n">
        <f aca="false">F140+F141+F142</f>
        <v>106607000</v>
      </c>
      <c r="G139" s="20" t="n">
        <f aca="false">G140+G141+G142</f>
        <v>106607000</v>
      </c>
      <c r="H139" s="20" t="n">
        <f aca="false">H140+H141+H142</f>
        <v>106607000</v>
      </c>
      <c r="I139" s="20" t="n">
        <f aca="false">I140+I141+I142</f>
        <v>106607000</v>
      </c>
      <c r="J139" s="20" t="n">
        <f aca="false">J140+J141+J142</f>
        <v>106607000</v>
      </c>
      <c r="K139" s="21"/>
    </row>
    <row r="140" customFormat="false" ht="18" hidden="false" customHeight="true" outlineLevel="0" collapsed="false">
      <c r="A140" s="18" t="n">
        <v>132</v>
      </c>
      <c r="B140" s="22" t="s">
        <v>79</v>
      </c>
      <c r="C140" s="20" t="n">
        <f aca="false">C166+C163</f>
        <v>83207500</v>
      </c>
      <c r="D140" s="20" t="n">
        <f aca="false">D166+D163</f>
        <v>11889700</v>
      </c>
      <c r="E140" s="20" t="n">
        <f aca="false">E166+E163</f>
        <v>11886300</v>
      </c>
      <c r="F140" s="20" t="n">
        <f aca="false">F166+F163</f>
        <v>11886300</v>
      </c>
      <c r="G140" s="20" t="n">
        <f aca="false">G166+G163</f>
        <v>11886300</v>
      </c>
      <c r="H140" s="20" t="n">
        <f aca="false">H166+H163</f>
        <v>11886300</v>
      </c>
      <c r="I140" s="20" t="n">
        <f aca="false">I166+I163</f>
        <v>11886300</v>
      </c>
      <c r="J140" s="20" t="n">
        <f aca="false">J166+J163</f>
        <v>11886300</v>
      </c>
      <c r="K140" s="16"/>
    </row>
    <row r="141" customFormat="false" ht="15" hidden="false" customHeight="false" outlineLevel="0" collapsed="false">
      <c r="A141" s="18" t="n">
        <v>133</v>
      </c>
      <c r="B141" s="22" t="s">
        <v>80</v>
      </c>
      <c r="C141" s="20" t="n">
        <f aca="false">C157+C160</f>
        <v>643481100</v>
      </c>
      <c r="D141" s="20" t="n">
        <f aca="false">D157+D160</f>
        <v>86177900</v>
      </c>
      <c r="E141" s="20" t="n">
        <f aca="false">E157+E160</f>
        <v>89886200</v>
      </c>
      <c r="F141" s="20" t="n">
        <f aca="false">F157+F160</f>
        <v>93483400</v>
      </c>
      <c r="G141" s="20" t="n">
        <f aca="false">G157+G160</f>
        <v>93483400</v>
      </c>
      <c r="H141" s="20" t="n">
        <f aca="false">H157+H160</f>
        <v>93483400</v>
      </c>
      <c r="I141" s="20" t="n">
        <f aca="false">I157+I160</f>
        <v>93483400</v>
      </c>
      <c r="J141" s="20" t="n">
        <f aca="false">J157+J160</f>
        <v>93483400</v>
      </c>
      <c r="K141" s="16"/>
    </row>
    <row r="142" customFormat="false" ht="15" hidden="false" customHeight="false" outlineLevel="0" collapsed="false">
      <c r="A142" s="18" t="n">
        <v>134</v>
      </c>
      <c r="B142" s="22" t="s">
        <v>81</v>
      </c>
      <c r="C142" s="20" t="n">
        <f aca="false">C145+C148+C151+C154+C169+C172</f>
        <v>8661100</v>
      </c>
      <c r="D142" s="20" t="n">
        <f aca="false">D145+D148+D151+D154+D169+D172</f>
        <v>1237300</v>
      </c>
      <c r="E142" s="20" t="n">
        <f aca="false">E145+E148+E151+E154+E169+E172</f>
        <v>1237300</v>
      </c>
      <c r="F142" s="20" t="n">
        <f aca="false">F145+F148+F151+F154+F169+F172</f>
        <v>1237300</v>
      </c>
      <c r="G142" s="20" t="n">
        <f aca="false">G145+G148+G151+G154+G169+G172</f>
        <v>1237300</v>
      </c>
      <c r="H142" s="20" t="n">
        <f aca="false">H145+H148+H151+H154+H169+H172</f>
        <v>1237300</v>
      </c>
      <c r="I142" s="20" t="n">
        <f aca="false">I145+I148+I151+I154+I169+I172</f>
        <v>1237300</v>
      </c>
      <c r="J142" s="20" t="n">
        <f aca="false">J145+J148+J151+J154+J169+J172</f>
        <v>1237300</v>
      </c>
      <c r="K142" s="16"/>
    </row>
    <row r="143" customFormat="false" ht="15" hidden="false" customHeight="false" outlineLevel="0" collapsed="false">
      <c r="A143" s="18" t="n">
        <v>135</v>
      </c>
      <c r="B143" s="19" t="s">
        <v>26</v>
      </c>
      <c r="C143" s="20"/>
      <c r="D143" s="20"/>
      <c r="E143" s="20"/>
      <c r="F143" s="20"/>
      <c r="G143" s="20"/>
      <c r="H143" s="20"/>
      <c r="I143" s="20"/>
      <c r="J143" s="20"/>
      <c r="K143" s="16"/>
    </row>
    <row r="144" customFormat="false" ht="45" hidden="false" customHeight="false" outlineLevel="0" collapsed="false">
      <c r="A144" s="18" t="n">
        <v>136</v>
      </c>
      <c r="B144" s="22" t="s">
        <v>82</v>
      </c>
      <c r="C144" s="20" t="n">
        <f aca="false">C145</f>
        <v>3864000</v>
      </c>
      <c r="D144" s="20" t="n">
        <f aca="false">D145</f>
        <v>552000</v>
      </c>
      <c r="E144" s="20" t="n">
        <f aca="false">E145</f>
        <v>552000</v>
      </c>
      <c r="F144" s="20" t="n">
        <f aca="false">F145</f>
        <v>552000</v>
      </c>
      <c r="G144" s="20" t="n">
        <f aca="false">G145</f>
        <v>552000</v>
      </c>
      <c r="H144" s="20" t="n">
        <f aca="false">H145</f>
        <v>552000</v>
      </c>
      <c r="I144" s="20" t="n">
        <f aca="false">I145</f>
        <v>552000</v>
      </c>
      <c r="J144" s="20" t="n">
        <f aca="false">J145</f>
        <v>552000</v>
      </c>
      <c r="K144" s="21" t="n">
        <v>25</v>
      </c>
    </row>
    <row r="145" customFormat="false" ht="16.15" hidden="false" customHeight="true" outlineLevel="0" collapsed="false">
      <c r="A145" s="18" t="n">
        <v>137</v>
      </c>
      <c r="B145" s="22" t="s">
        <v>81</v>
      </c>
      <c r="C145" s="20" t="n">
        <f aca="false">SUM(D145:J145)</f>
        <v>3864000</v>
      </c>
      <c r="D145" s="20" t="n">
        <v>552000</v>
      </c>
      <c r="E145" s="20" t="n">
        <v>552000</v>
      </c>
      <c r="F145" s="20" t="n">
        <v>552000</v>
      </c>
      <c r="G145" s="20" t="n">
        <v>552000</v>
      </c>
      <c r="H145" s="20" t="n">
        <v>552000</v>
      </c>
      <c r="I145" s="20" t="n">
        <v>552000</v>
      </c>
      <c r="J145" s="20" t="n">
        <v>552000</v>
      </c>
      <c r="K145" s="21"/>
    </row>
    <row r="146" customFormat="false" ht="15" hidden="false" customHeight="false" outlineLevel="0" collapsed="false">
      <c r="A146" s="18" t="n">
        <v>138</v>
      </c>
      <c r="B146" s="19" t="s">
        <v>29</v>
      </c>
      <c r="C146" s="20"/>
      <c r="D146" s="20"/>
      <c r="E146" s="20"/>
      <c r="F146" s="20"/>
      <c r="G146" s="20"/>
      <c r="H146" s="20"/>
      <c r="I146" s="20"/>
      <c r="J146" s="20"/>
      <c r="K146" s="21"/>
    </row>
    <row r="147" customFormat="false" ht="45" hidden="false" customHeight="false" outlineLevel="0" collapsed="false">
      <c r="A147" s="18" t="n">
        <v>139</v>
      </c>
      <c r="B147" s="22" t="s">
        <v>83</v>
      </c>
      <c r="C147" s="20" t="n">
        <f aca="false">C148</f>
        <v>563500</v>
      </c>
      <c r="D147" s="20" t="n">
        <f aca="false">D148</f>
        <v>80500</v>
      </c>
      <c r="E147" s="20" t="n">
        <f aca="false">E148</f>
        <v>80500</v>
      </c>
      <c r="F147" s="20" t="n">
        <f aca="false">F148</f>
        <v>80500</v>
      </c>
      <c r="G147" s="20" t="n">
        <f aca="false">G148</f>
        <v>80500</v>
      </c>
      <c r="H147" s="20" t="n">
        <f aca="false">H148</f>
        <v>80500</v>
      </c>
      <c r="I147" s="20" t="n">
        <f aca="false">I148</f>
        <v>80500</v>
      </c>
      <c r="J147" s="20" t="n">
        <f aca="false">J148</f>
        <v>80500</v>
      </c>
      <c r="K147" s="21" t="n">
        <v>26</v>
      </c>
    </row>
    <row r="148" customFormat="false" ht="15" hidden="false" customHeight="false" outlineLevel="0" collapsed="false">
      <c r="A148" s="18" t="n">
        <v>140</v>
      </c>
      <c r="B148" s="22" t="s">
        <v>81</v>
      </c>
      <c r="C148" s="20" t="n">
        <f aca="false">SUM(D148:J148)</f>
        <v>563500</v>
      </c>
      <c r="D148" s="20" t="n">
        <v>80500</v>
      </c>
      <c r="E148" s="20" t="n">
        <v>80500</v>
      </c>
      <c r="F148" s="20" t="n">
        <v>80500</v>
      </c>
      <c r="G148" s="20" t="n">
        <v>80500</v>
      </c>
      <c r="H148" s="20" t="n">
        <v>80500</v>
      </c>
      <c r="I148" s="20" t="n">
        <v>80500</v>
      </c>
      <c r="J148" s="20" t="n">
        <v>80500</v>
      </c>
      <c r="K148" s="21"/>
    </row>
    <row r="149" customFormat="false" ht="15" hidden="false" customHeight="false" outlineLevel="0" collapsed="false">
      <c r="A149" s="18" t="n">
        <v>141</v>
      </c>
      <c r="B149" s="19" t="s">
        <v>31</v>
      </c>
      <c r="C149" s="20"/>
      <c r="D149" s="20"/>
      <c r="E149" s="20"/>
      <c r="F149" s="20"/>
      <c r="G149" s="20"/>
      <c r="H149" s="20"/>
      <c r="I149" s="20"/>
      <c r="J149" s="20"/>
      <c r="K149" s="21"/>
    </row>
    <row r="150" customFormat="false" ht="45" hidden="false" customHeight="false" outlineLevel="0" collapsed="false">
      <c r="A150" s="18" t="n">
        <v>142</v>
      </c>
      <c r="B150" s="22" t="s">
        <v>84</v>
      </c>
      <c r="C150" s="20" t="n">
        <f aca="false">C151</f>
        <v>574000</v>
      </c>
      <c r="D150" s="20" t="n">
        <f aca="false">D151</f>
        <v>82000</v>
      </c>
      <c r="E150" s="20" t="n">
        <f aca="false">E151</f>
        <v>82000</v>
      </c>
      <c r="F150" s="20" t="n">
        <f aca="false">F151</f>
        <v>82000</v>
      </c>
      <c r="G150" s="20" t="n">
        <f aca="false">G151</f>
        <v>82000</v>
      </c>
      <c r="H150" s="20" t="n">
        <f aca="false">H151</f>
        <v>82000</v>
      </c>
      <c r="I150" s="20" t="n">
        <f aca="false">I151</f>
        <v>82000</v>
      </c>
      <c r="J150" s="20" t="n">
        <f aca="false">J151</f>
        <v>82000</v>
      </c>
      <c r="K150" s="21" t="n">
        <v>27</v>
      </c>
    </row>
    <row r="151" customFormat="false" ht="15" hidden="false" customHeight="false" outlineLevel="0" collapsed="false">
      <c r="A151" s="18" t="n">
        <v>143</v>
      </c>
      <c r="B151" s="22" t="s">
        <v>81</v>
      </c>
      <c r="C151" s="20" t="n">
        <f aca="false">SUM(D151:J151)</f>
        <v>574000</v>
      </c>
      <c r="D151" s="20" t="n">
        <v>82000</v>
      </c>
      <c r="E151" s="20" t="n">
        <v>82000</v>
      </c>
      <c r="F151" s="20" t="n">
        <v>82000</v>
      </c>
      <c r="G151" s="20" t="n">
        <v>82000</v>
      </c>
      <c r="H151" s="20" t="n">
        <v>82000</v>
      </c>
      <c r="I151" s="20" t="n">
        <v>82000</v>
      </c>
      <c r="J151" s="20" t="n">
        <v>82000</v>
      </c>
      <c r="K151" s="21"/>
    </row>
    <row r="152" customFormat="false" ht="16.15" hidden="false" customHeight="true" outlineLevel="0" collapsed="false">
      <c r="A152" s="18" t="n">
        <v>144</v>
      </c>
      <c r="B152" s="19" t="s">
        <v>33</v>
      </c>
      <c r="C152" s="20"/>
      <c r="D152" s="20"/>
      <c r="E152" s="20"/>
      <c r="F152" s="20"/>
      <c r="G152" s="20"/>
      <c r="H152" s="20"/>
      <c r="I152" s="20"/>
      <c r="J152" s="20"/>
      <c r="K152" s="21"/>
    </row>
    <row r="153" customFormat="false" ht="45" hidden="false" customHeight="false" outlineLevel="0" collapsed="false">
      <c r="A153" s="18" t="n">
        <v>145</v>
      </c>
      <c r="B153" s="22" t="s">
        <v>85</v>
      </c>
      <c r="C153" s="20" t="n">
        <f aca="false">C154</f>
        <v>2959600</v>
      </c>
      <c r="D153" s="20" t="n">
        <f aca="false">D154</f>
        <v>422800</v>
      </c>
      <c r="E153" s="20" t="n">
        <f aca="false">E154</f>
        <v>422800</v>
      </c>
      <c r="F153" s="20" t="n">
        <f aca="false">F154</f>
        <v>422800</v>
      </c>
      <c r="G153" s="20" t="n">
        <f aca="false">G154</f>
        <v>422800</v>
      </c>
      <c r="H153" s="20" t="n">
        <f aca="false">H154</f>
        <v>422800</v>
      </c>
      <c r="I153" s="20" t="n">
        <f aca="false">I154</f>
        <v>422800</v>
      </c>
      <c r="J153" s="20" t="n">
        <f aca="false">J154</f>
        <v>422800</v>
      </c>
      <c r="K153" s="21" t="n">
        <v>28</v>
      </c>
    </row>
    <row r="154" customFormat="false" ht="15" hidden="false" customHeight="false" outlineLevel="0" collapsed="false">
      <c r="A154" s="18" t="n">
        <v>146</v>
      </c>
      <c r="B154" s="22" t="s">
        <v>81</v>
      </c>
      <c r="C154" s="20" t="n">
        <f aca="false">D154+E154+F154+G154+H154+I154+J154</f>
        <v>2959600</v>
      </c>
      <c r="D154" s="20" t="n">
        <v>422800</v>
      </c>
      <c r="E154" s="20" t="n">
        <v>422800</v>
      </c>
      <c r="F154" s="20" t="n">
        <v>422800</v>
      </c>
      <c r="G154" s="20" t="n">
        <v>422800</v>
      </c>
      <c r="H154" s="20" t="n">
        <v>422800</v>
      </c>
      <c r="I154" s="20" t="n">
        <v>422800</v>
      </c>
      <c r="J154" s="20" t="n">
        <v>422800</v>
      </c>
      <c r="K154" s="21"/>
    </row>
    <row r="155" customFormat="false" ht="15" hidden="false" customHeight="false" outlineLevel="0" collapsed="false">
      <c r="A155" s="18" t="n">
        <v>147</v>
      </c>
      <c r="B155" s="19" t="s">
        <v>35</v>
      </c>
      <c r="C155" s="20"/>
      <c r="D155" s="20"/>
      <c r="E155" s="20"/>
      <c r="F155" s="20"/>
      <c r="G155" s="20"/>
      <c r="H155" s="20"/>
      <c r="I155" s="20"/>
      <c r="J155" s="20"/>
      <c r="K155" s="21"/>
    </row>
    <row r="156" customFormat="false" ht="240" hidden="false" customHeight="false" outlineLevel="0" collapsed="false">
      <c r="A156" s="18" t="n">
        <v>148</v>
      </c>
      <c r="B156" s="22" t="s">
        <v>86</v>
      </c>
      <c r="C156" s="20" t="n">
        <f aca="false">C157</f>
        <v>245213100</v>
      </c>
      <c r="D156" s="20" t="n">
        <f aca="false">D157</f>
        <v>32841000</v>
      </c>
      <c r="E156" s="20" t="n">
        <f aca="false">E157</f>
        <v>34253600</v>
      </c>
      <c r="F156" s="20" t="n">
        <f aca="false">F157</f>
        <v>35623700</v>
      </c>
      <c r="G156" s="20" t="n">
        <f aca="false">G157</f>
        <v>35623700</v>
      </c>
      <c r="H156" s="20" t="n">
        <f aca="false">H157</f>
        <v>35623700</v>
      </c>
      <c r="I156" s="20" t="n">
        <f aca="false">I157</f>
        <v>35623700</v>
      </c>
      <c r="J156" s="20" t="n">
        <f aca="false">J157</f>
        <v>35623700</v>
      </c>
      <c r="K156" s="21" t="n">
        <v>29</v>
      </c>
    </row>
    <row r="157" customFormat="false" ht="14.45" hidden="false" customHeight="true" outlineLevel="0" collapsed="false">
      <c r="A157" s="18" t="n">
        <v>149</v>
      </c>
      <c r="B157" s="22" t="s">
        <v>80</v>
      </c>
      <c r="C157" s="20" t="n">
        <f aca="false">SUM(D157:J157)</f>
        <v>245213100</v>
      </c>
      <c r="D157" s="20" t="n">
        <v>32841000</v>
      </c>
      <c r="E157" s="20" t="n">
        <v>34253600</v>
      </c>
      <c r="F157" s="20" t="n">
        <v>35623700</v>
      </c>
      <c r="G157" s="20" t="n">
        <v>35623700</v>
      </c>
      <c r="H157" s="20" t="n">
        <v>35623700</v>
      </c>
      <c r="I157" s="20" t="n">
        <v>35623700</v>
      </c>
      <c r="J157" s="20" t="n">
        <v>35623700</v>
      </c>
      <c r="K157" s="21"/>
    </row>
    <row r="158" customFormat="false" ht="15" hidden="false" customHeight="false" outlineLevel="0" collapsed="false">
      <c r="A158" s="18" t="n">
        <v>150</v>
      </c>
      <c r="B158" s="19" t="s">
        <v>87</v>
      </c>
      <c r="C158" s="20"/>
      <c r="D158" s="20"/>
      <c r="E158" s="20"/>
      <c r="F158" s="20"/>
      <c r="G158" s="20"/>
      <c r="H158" s="20"/>
      <c r="I158" s="20"/>
      <c r="J158" s="20"/>
      <c r="K158" s="21"/>
    </row>
    <row r="159" customFormat="false" ht="255.75" hidden="false" customHeight="true" outlineLevel="0" collapsed="false">
      <c r="A159" s="18" t="n">
        <v>151</v>
      </c>
      <c r="B159" s="22" t="s">
        <v>88</v>
      </c>
      <c r="C159" s="20" t="n">
        <f aca="false">C160</f>
        <v>398268000</v>
      </c>
      <c r="D159" s="20" t="n">
        <f aca="false">D160</f>
        <v>53336900</v>
      </c>
      <c r="E159" s="20" t="n">
        <f aca="false">E160</f>
        <v>55632600</v>
      </c>
      <c r="F159" s="20" t="n">
        <f aca="false">F160</f>
        <v>57859700</v>
      </c>
      <c r="G159" s="20" t="n">
        <f aca="false">G160</f>
        <v>57859700</v>
      </c>
      <c r="H159" s="20" t="n">
        <f aca="false">H160</f>
        <v>57859700</v>
      </c>
      <c r="I159" s="20" t="n">
        <f aca="false">I160</f>
        <v>57859700</v>
      </c>
      <c r="J159" s="20" t="n">
        <f aca="false">J160</f>
        <v>57859700</v>
      </c>
      <c r="K159" s="21" t="n">
        <v>30</v>
      </c>
    </row>
    <row r="160" customFormat="false" ht="15" hidden="false" customHeight="false" outlineLevel="0" collapsed="false">
      <c r="A160" s="18" t="n">
        <v>152</v>
      </c>
      <c r="B160" s="22" t="s">
        <v>80</v>
      </c>
      <c r="C160" s="20" t="n">
        <f aca="false">SUM(D160:J160)</f>
        <v>398268000</v>
      </c>
      <c r="D160" s="20" t="n">
        <v>53336900</v>
      </c>
      <c r="E160" s="20" t="n">
        <v>55632600</v>
      </c>
      <c r="F160" s="20" t="n">
        <v>57859700</v>
      </c>
      <c r="G160" s="20" t="n">
        <v>57859700</v>
      </c>
      <c r="H160" s="20" t="n">
        <v>57859700</v>
      </c>
      <c r="I160" s="20" t="n">
        <v>57859700</v>
      </c>
      <c r="J160" s="20" t="n">
        <v>57859700</v>
      </c>
      <c r="K160" s="21"/>
    </row>
    <row r="161" customFormat="false" ht="15" hidden="false" customHeight="false" outlineLevel="0" collapsed="false">
      <c r="A161" s="18" t="n">
        <v>153</v>
      </c>
      <c r="B161" s="19" t="s">
        <v>89</v>
      </c>
      <c r="C161" s="20"/>
      <c r="D161" s="20"/>
      <c r="E161" s="20"/>
      <c r="F161" s="20"/>
      <c r="G161" s="20"/>
      <c r="H161" s="20"/>
      <c r="I161" s="20"/>
      <c r="J161" s="20"/>
      <c r="K161" s="21"/>
    </row>
    <row r="162" customFormat="false" ht="255" hidden="false" customHeight="false" outlineLevel="0" collapsed="false">
      <c r="A162" s="18" t="n">
        <v>154</v>
      </c>
      <c r="B162" s="22" t="s">
        <v>90</v>
      </c>
      <c r="C162" s="20" t="n">
        <f aca="false">C163</f>
        <v>83018500</v>
      </c>
      <c r="D162" s="20" t="n">
        <f aca="false">D163</f>
        <v>11862700</v>
      </c>
      <c r="E162" s="20" t="n">
        <f aca="false">E163</f>
        <v>11859300</v>
      </c>
      <c r="F162" s="20" t="n">
        <f aca="false">F163</f>
        <v>11859300</v>
      </c>
      <c r="G162" s="20" t="n">
        <f aca="false">G163</f>
        <v>11859300</v>
      </c>
      <c r="H162" s="20" t="n">
        <f aca="false">H163</f>
        <v>11859300</v>
      </c>
      <c r="I162" s="20" t="n">
        <f aca="false">I163</f>
        <v>11859300</v>
      </c>
      <c r="J162" s="20" t="n">
        <f aca="false">J163</f>
        <v>11859300</v>
      </c>
      <c r="K162" s="21" t="n">
        <v>31</v>
      </c>
    </row>
    <row r="163" customFormat="false" ht="15" hidden="false" customHeight="false" outlineLevel="0" collapsed="false">
      <c r="A163" s="18" t="n">
        <v>155</v>
      </c>
      <c r="B163" s="22" t="s">
        <v>79</v>
      </c>
      <c r="C163" s="20" t="n">
        <f aca="false">SUM(D163:J163)</f>
        <v>83018500</v>
      </c>
      <c r="D163" s="20" t="n">
        <v>11862700</v>
      </c>
      <c r="E163" s="20" t="n">
        <v>11859300</v>
      </c>
      <c r="F163" s="20" t="n">
        <v>11859300</v>
      </c>
      <c r="G163" s="20" t="n">
        <v>11859300</v>
      </c>
      <c r="H163" s="20" t="n">
        <v>11859300</v>
      </c>
      <c r="I163" s="20" t="n">
        <v>11859300</v>
      </c>
      <c r="J163" s="20" t="n">
        <v>11859300</v>
      </c>
      <c r="K163" s="21"/>
    </row>
    <row r="164" customFormat="false" ht="15" hidden="false" customHeight="true" outlineLevel="0" collapsed="false">
      <c r="A164" s="18" t="n">
        <v>156</v>
      </c>
      <c r="B164" s="19" t="s">
        <v>91</v>
      </c>
      <c r="C164" s="20"/>
      <c r="D164" s="20"/>
      <c r="E164" s="20"/>
      <c r="F164" s="20"/>
      <c r="G164" s="20"/>
      <c r="H164" s="20"/>
      <c r="I164" s="20"/>
      <c r="J164" s="20"/>
      <c r="K164" s="21"/>
    </row>
    <row r="165" customFormat="false" ht="125.25" hidden="false" customHeight="true" outlineLevel="0" collapsed="false">
      <c r="A165" s="18" t="n">
        <v>157</v>
      </c>
      <c r="B165" s="22" t="s">
        <v>92</v>
      </c>
      <c r="C165" s="20" t="n">
        <f aca="false">C166</f>
        <v>189000</v>
      </c>
      <c r="D165" s="20" t="n">
        <f aca="false">D166</f>
        <v>27000</v>
      </c>
      <c r="E165" s="20" t="n">
        <f aca="false">E166</f>
        <v>27000</v>
      </c>
      <c r="F165" s="20" t="n">
        <f aca="false">F166</f>
        <v>27000</v>
      </c>
      <c r="G165" s="20" t="n">
        <f aca="false">G166</f>
        <v>27000</v>
      </c>
      <c r="H165" s="20" t="n">
        <f aca="false">H166</f>
        <v>27000</v>
      </c>
      <c r="I165" s="20" t="n">
        <f aca="false">I166</f>
        <v>27000</v>
      </c>
      <c r="J165" s="20" t="n">
        <f aca="false">J166</f>
        <v>27000</v>
      </c>
      <c r="K165" s="21" t="n">
        <v>32</v>
      </c>
    </row>
    <row r="166" customFormat="false" ht="15" hidden="false" customHeight="false" outlineLevel="0" collapsed="false">
      <c r="A166" s="18" t="n">
        <v>158</v>
      </c>
      <c r="B166" s="22" t="s">
        <v>16</v>
      </c>
      <c r="C166" s="20" t="n">
        <f aca="false">D166+E166+F166+G166+H166+I166+J166</f>
        <v>189000</v>
      </c>
      <c r="D166" s="20" t="n">
        <v>27000</v>
      </c>
      <c r="E166" s="20" t="n">
        <v>27000</v>
      </c>
      <c r="F166" s="20" t="n">
        <v>27000</v>
      </c>
      <c r="G166" s="20" t="n">
        <v>27000</v>
      </c>
      <c r="H166" s="20" t="n">
        <v>27000</v>
      </c>
      <c r="I166" s="20" t="n">
        <v>27000</v>
      </c>
      <c r="J166" s="20" t="n">
        <v>27000</v>
      </c>
      <c r="K166" s="21"/>
    </row>
    <row r="167" customFormat="false" ht="15" hidden="false" customHeight="false" outlineLevel="0" collapsed="false">
      <c r="A167" s="18" t="n">
        <v>159</v>
      </c>
      <c r="B167" s="19" t="s">
        <v>93</v>
      </c>
      <c r="C167" s="20"/>
      <c r="D167" s="20"/>
      <c r="E167" s="20"/>
      <c r="F167" s="20"/>
      <c r="G167" s="20"/>
      <c r="H167" s="20"/>
      <c r="I167" s="20"/>
      <c r="J167" s="20"/>
      <c r="K167" s="21"/>
    </row>
    <row r="168" customFormat="false" ht="75" hidden="false" customHeight="false" outlineLevel="0" collapsed="false">
      <c r="A168" s="18" t="n">
        <v>160</v>
      </c>
      <c r="B168" s="22" t="s">
        <v>94</v>
      </c>
      <c r="C168" s="20" t="n">
        <f aca="false">C169</f>
        <v>350000</v>
      </c>
      <c r="D168" s="20" t="n">
        <f aca="false">D169</f>
        <v>50000</v>
      </c>
      <c r="E168" s="20" t="n">
        <f aca="false">E169</f>
        <v>50000</v>
      </c>
      <c r="F168" s="20" t="n">
        <f aca="false">F169</f>
        <v>50000</v>
      </c>
      <c r="G168" s="20" t="n">
        <f aca="false">G169</f>
        <v>50000</v>
      </c>
      <c r="H168" s="20" t="n">
        <f aca="false">H169</f>
        <v>50000</v>
      </c>
      <c r="I168" s="20" t="n">
        <f aca="false">I169</f>
        <v>50000</v>
      </c>
      <c r="J168" s="20" t="n">
        <f aca="false">J169</f>
        <v>50000</v>
      </c>
      <c r="K168" s="21" t="n">
        <v>33</v>
      </c>
    </row>
    <row r="169" customFormat="false" ht="15" hidden="false" customHeight="false" outlineLevel="0" collapsed="false">
      <c r="A169" s="18" t="n">
        <v>161</v>
      </c>
      <c r="B169" s="22" t="s">
        <v>18</v>
      </c>
      <c r="C169" s="20" t="n">
        <f aca="false">SUM(D169:J169)</f>
        <v>350000</v>
      </c>
      <c r="D169" s="20" t="n">
        <v>50000</v>
      </c>
      <c r="E169" s="20" t="n">
        <v>50000</v>
      </c>
      <c r="F169" s="20" t="n">
        <v>50000</v>
      </c>
      <c r="G169" s="20" t="n">
        <v>50000</v>
      </c>
      <c r="H169" s="20" t="n">
        <v>50000</v>
      </c>
      <c r="I169" s="20" t="n">
        <v>50000</v>
      </c>
      <c r="J169" s="20" t="n">
        <v>50000</v>
      </c>
      <c r="K169" s="21"/>
    </row>
    <row r="170" customFormat="false" ht="15" hidden="false" customHeight="false" outlineLevel="0" collapsed="false">
      <c r="A170" s="18" t="n">
        <v>162</v>
      </c>
      <c r="B170" s="19" t="s">
        <v>95</v>
      </c>
      <c r="C170" s="20"/>
      <c r="D170" s="20"/>
      <c r="E170" s="20"/>
      <c r="F170" s="20"/>
      <c r="G170" s="20"/>
      <c r="H170" s="20"/>
      <c r="I170" s="20"/>
      <c r="J170" s="20"/>
      <c r="K170" s="21"/>
    </row>
    <row r="171" customFormat="false" ht="61.5" hidden="false" customHeight="true" outlineLevel="0" collapsed="false">
      <c r="A171" s="18" t="n">
        <v>163</v>
      </c>
      <c r="B171" s="22" t="s">
        <v>96</v>
      </c>
      <c r="C171" s="20" t="n">
        <f aca="false">C172</f>
        <v>350000</v>
      </c>
      <c r="D171" s="20" t="n">
        <f aca="false">D172</f>
        <v>50000</v>
      </c>
      <c r="E171" s="20" t="n">
        <f aca="false">E172</f>
        <v>50000</v>
      </c>
      <c r="F171" s="20" t="n">
        <f aca="false">F172</f>
        <v>50000</v>
      </c>
      <c r="G171" s="20" t="n">
        <f aca="false">G172</f>
        <v>50000</v>
      </c>
      <c r="H171" s="20" t="n">
        <f aca="false">H172</f>
        <v>50000</v>
      </c>
      <c r="I171" s="20" t="n">
        <f aca="false">I172</f>
        <v>50000</v>
      </c>
      <c r="J171" s="20" t="n">
        <f aca="false">J172</f>
        <v>50000</v>
      </c>
      <c r="K171" s="21" t="n">
        <v>34</v>
      </c>
    </row>
    <row r="172" customFormat="false" ht="15" hidden="false" customHeight="false" outlineLevel="0" collapsed="false">
      <c r="A172" s="18" t="n">
        <v>164</v>
      </c>
      <c r="B172" s="22" t="s">
        <v>18</v>
      </c>
      <c r="C172" s="20" t="n">
        <f aca="false">D172+E172+F172+G172+H172+I172+J172</f>
        <v>350000</v>
      </c>
      <c r="D172" s="20" t="n">
        <v>50000</v>
      </c>
      <c r="E172" s="20" t="n">
        <v>50000</v>
      </c>
      <c r="F172" s="20" t="n">
        <v>50000</v>
      </c>
      <c r="G172" s="20" t="n">
        <v>50000</v>
      </c>
      <c r="H172" s="20" t="n">
        <v>50000</v>
      </c>
      <c r="I172" s="20" t="n">
        <v>50000</v>
      </c>
      <c r="J172" s="20" t="n">
        <v>50000</v>
      </c>
      <c r="K172" s="21"/>
    </row>
    <row r="173" customFormat="false" ht="15" hidden="false" customHeight="true" outlineLevel="0" collapsed="false">
      <c r="A173" s="18" t="n">
        <v>165</v>
      </c>
      <c r="B173" s="39" t="s">
        <v>97</v>
      </c>
      <c r="C173" s="39"/>
      <c r="D173" s="39"/>
      <c r="E173" s="39"/>
      <c r="F173" s="39"/>
      <c r="G173" s="39"/>
      <c r="H173" s="39"/>
      <c r="I173" s="39"/>
      <c r="J173" s="39"/>
      <c r="K173" s="39"/>
    </row>
    <row r="174" customFormat="false" ht="28.5" hidden="false" customHeight="false" outlineLevel="0" collapsed="false">
      <c r="A174" s="18" t="n">
        <v>166</v>
      </c>
      <c r="B174" s="40" t="s">
        <v>98</v>
      </c>
      <c r="C174" s="41" t="n">
        <f aca="false">C175+C176</f>
        <v>10168800</v>
      </c>
      <c r="D174" s="41" t="n">
        <f aca="false">D175+D176</f>
        <v>268800</v>
      </c>
      <c r="E174" s="41" t="n">
        <f aca="false">E175+E176</f>
        <v>1650000</v>
      </c>
      <c r="F174" s="41" t="n">
        <f aca="false">F175+F176</f>
        <v>1650000</v>
      </c>
      <c r="G174" s="41" t="n">
        <f aca="false">G175+G176</f>
        <v>1650000</v>
      </c>
      <c r="H174" s="41" t="n">
        <f aca="false">H175+H176</f>
        <v>1650000</v>
      </c>
      <c r="I174" s="41" t="n">
        <f aca="false">I175+I176</f>
        <v>1650000</v>
      </c>
      <c r="J174" s="41" t="n">
        <f aca="false">J175+J176</f>
        <v>1650000</v>
      </c>
      <c r="K174" s="42"/>
    </row>
    <row r="175" customFormat="false" ht="15" hidden="false" customHeight="false" outlineLevel="0" collapsed="false">
      <c r="A175" s="18" t="n">
        <v>167</v>
      </c>
      <c r="B175" s="43" t="s">
        <v>24</v>
      </c>
      <c r="C175" s="41" t="n">
        <v>0</v>
      </c>
      <c r="D175" s="41" t="n">
        <v>0</v>
      </c>
      <c r="E175" s="41" t="n">
        <v>0</v>
      </c>
      <c r="F175" s="41" t="n">
        <v>0</v>
      </c>
      <c r="G175" s="41" t="n">
        <v>0</v>
      </c>
      <c r="H175" s="41" t="n">
        <v>0</v>
      </c>
      <c r="I175" s="41" t="n">
        <v>0</v>
      </c>
      <c r="J175" s="41" t="n">
        <v>0</v>
      </c>
      <c r="K175" s="42"/>
    </row>
    <row r="176" customFormat="false" ht="13.15" hidden="false" customHeight="true" outlineLevel="0" collapsed="false">
      <c r="A176" s="18" t="n">
        <v>168</v>
      </c>
      <c r="B176" s="43" t="s">
        <v>25</v>
      </c>
      <c r="C176" s="41" t="n">
        <f aca="false">C180+C184+C188</f>
        <v>10168800</v>
      </c>
      <c r="D176" s="41" t="n">
        <f aca="false">D180+D184+D188</f>
        <v>268800</v>
      </c>
      <c r="E176" s="41" t="n">
        <f aca="false">E180+E184+E188</f>
        <v>1650000</v>
      </c>
      <c r="F176" s="41" t="n">
        <f aca="false">F180+F184+F188</f>
        <v>1650000</v>
      </c>
      <c r="G176" s="41" t="n">
        <f aca="false">G180+G184+G188</f>
        <v>1650000</v>
      </c>
      <c r="H176" s="41" t="n">
        <f aca="false">H180+H184+H188</f>
        <v>1650000</v>
      </c>
      <c r="I176" s="41" t="n">
        <f aca="false">I180+I184+I188</f>
        <v>1650000</v>
      </c>
      <c r="J176" s="41" t="n">
        <f aca="false">J180+J184+J188</f>
        <v>1650000</v>
      </c>
      <c r="K176" s="42"/>
    </row>
    <row r="177" customFormat="false" ht="15" hidden="false" customHeight="false" outlineLevel="0" collapsed="false">
      <c r="A177" s="18" t="n">
        <v>169</v>
      </c>
      <c r="B177" s="44" t="s">
        <v>26</v>
      </c>
      <c r="C177" s="41"/>
      <c r="D177" s="41"/>
      <c r="E177" s="41"/>
      <c r="F177" s="41"/>
      <c r="G177" s="41"/>
      <c r="H177" s="41"/>
      <c r="I177" s="41"/>
      <c r="J177" s="41"/>
      <c r="K177" s="42"/>
    </row>
    <row r="178" customFormat="false" ht="75" hidden="false" customHeight="false" outlineLevel="0" collapsed="false">
      <c r="A178" s="18" t="n">
        <v>170</v>
      </c>
      <c r="B178" s="43" t="s">
        <v>99</v>
      </c>
      <c r="C178" s="41" t="n">
        <f aca="false">C179+C180</f>
        <v>9268800</v>
      </c>
      <c r="D178" s="41" t="n">
        <f aca="false">D179+D180</f>
        <v>268800</v>
      </c>
      <c r="E178" s="41" t="n">
        <f aca="false">E179+E180</f>
        <v>1500000</v>
      </c>
      <c r="F178" s="41" t="n">
        <f aca="false">F179+F180</f>
        <v>1500000</v>
      </c>
      <c r="G178" s="41" t="n">
        <f aca="false">G179+G180</f>
        <v>1500000</v>
      </c>
      <c r="H178" s="41" t="n">
        <f aca="false">H179+H180</f>
        <v>1500000</v>
      </c>
      <c r="I178" s="41" t="n">
        <f aca="false">I179+I180</f>
        <v>1500000</v>
      </c>
      <c r="J178" s="41" t="n">
        <f aca="false">J179+J180</f>
        <v>1500000</v>
      </c>
      <c r="K178" s="42" t="n">
        <v>35.36</v>
      </c>
    </row>
    <row r="179" customFormat="false" ht="15" hidden="false" customHeight="false" outlineLevel="0" collapsed="false">
      <c r="A179" s="18" t="n">
        <v>171</v>
      </c>
      <c r="B179" s="45" t="s">
        <v>17</v>
      </c>
      <c r="C179" s="41" t="n">
        <f aca="false">D179+E179+F179+G179+H179+I179+J179</f>
        <v>0</v>
      </c>
      <c r="D179" s="41" t="n">
        <v>0</v>
      </c>
      <c r="E179" s="41" t="n">
        <v>0</v>
      </c>
      <c r="F179" s="41" t="n">
        <v>0</v>
      </c>
      <c r="G179" s="41" t="n">
        <v>0</v>
      </c>
      <c r="H179" s="41" t="n">
        <v>0</v>
      </c>
      <c r="I179" s="41" t="n">
        <v>0</v>
      </c>
      <c r="J179" s="41" t="n">
        <v>0</v>
      </c>
      <c r="K179" s="42"/>
    </row>
    <row r="180" customFormat="false" ht="15" hidden="false" customHeight="false" outlineLevel="0" collapsed="false">
      <c r="A180" s="18" t="n">
        <v>172</v>
      </c>
      <c r="B180" s="45" t="s">
        <v>18</v>
      </c>
      <c r="C180" s="41" t="n">
        <f aca="false">SUM(D180:J180)</f>
        <v>9268800</v>
      </c>
      <c r="D180" s="41" t="n">
        <v>268800</v>
      </c>
      <c r="E180" s="41" t="n">
        <v>1500000</v>
      </c>
      <c r="F180" s="41" t="n">
        <v>1500000</v>
      </c>
      <c r="G180" s="41" t="n">
        <v>1500000</v>
      </c>
      <c r="H180" s="41" t="n">
        <v>1500000</v>
      </c>
      <c r="I180" s="41" t="n">
        <v>1500000</v>
      </c>
      <c r="J180" s="41" t="n">
        <v>1500000</v>
      </c>
      <c r="K180" s="42"/>
    </row>
    <row r="181" customFormat="false" ht="15" hidden="false" customHeight="false" outlineLevel="0" collapsed="false">
      <c r="A181" s="18" t="n">
        <v>173</v>
      </c>
      <c r="B181" s="44" t="s">
        <v>29</v>
      </c>
      <c r="C181" s="41"/>
      <c r="D181" s="41"/>
      <c r="E181" s="41"/>
      <c r="F181" s="41"/>
      <c r="G181" s="41"/>
      <c r="H181" s="41"/>
      <c r="I181" s="41"/>
      <c r="J181" s="41"/>
      <c r="K181" s="42"/>
    </row>
    <row r="182" customFormat="false" ht="60" hidden="false" customHeight="false" outlineLevel="0" collapsed="false">
      <c r="A182" s="18" t="n">
        <v>174</v>
      </c>
      <c r="B182" s="43" t="s">
        <v>100</v>
      </c>
      <c r="C182" s="41" t="n">
        <f aca="false">C183+C184</f>
        <v>600000</v>
      </c>
      <c r="D182" s="41" t="n">
        <f aca="false">D183+D184</f>
        <v>0</v>
      </c>
      <c r="E182" s="41" t="n">
        <f aca="false">E183+E184</f>
        <v>100000</v>
      </c>
      <c r="F182" s="41" t="n">
        <f aca="false">F183+F184</f>
        <v>100000</v>
      </c>
      <c r="G182" s="41" t="n">
        <f aca="false">G183+G184</f>
        <v>100000</v>
      </c>
      <c r="H182" s="41" t="n">
        <f aca="false">H183+H184</f>
        <v>100000</v>
      </c>
      <c r="I182" s="41" t="n">
        <f aca="false">I183+I184</f>
        <v>100000</v>
      </c>
      <c r="J182" s="41" t="n">
        <f aca="false">J183+J184</f>
        <v>100000</v>
      </c>
      <c r="K182" s="42" t="n">
        <v>37</v>
      </c>
    </row>
    <row r="183" customFormat="false" ht="15" hidden="false" customHeight="false" outlineLevel="0" collapsed="false">
      <c r="A183" s="18" t="n">
        <v>175</v>
      </c>
      <c r="B183" s="45" t="s">
        <v>17</v>
      </c>
      <c r="C183" s="41" t="n">
        <v>0</v>
      </c>
      <c r="D183" s="41" t="n">
        <v>0</v>
      </c>
      <c r="E183" s="41" t="n">
        <v>0</v>
      </c>
      <c r="F183" s="41" t="n">
        <v>0</v>
      </c>
      <c r="G183" s="41" t="n">
        <v>0</v>
      </c>
      <c r="H183" s="41" t="n">
        <v>0</v>
      </c>
      <c r="I183" s="41" t="n">
        <v>0</v>
      </c>
      <c r="J183" s="41" t="n">
        <v>0</v>
      </c>
      <c r="K183" s="42"/>
    </row>
    <row r="184" customFormat="false" ht="15" hidden="false" customHeight="false" outlineLevel="0" collapsed="false">
      <c r="A184" s="18" t="n">
        <v>176</v>
      </c>
      <c r="B184" s="43" t="s">
        <v>18</v>
      </c>
      <c r="C184" s="41" t="n">
        <f aca="false">SUM(D184:J184)</f>
        <v>600000</v>
      </c>
      <c r="D184" s="41" t="n">
        <v>0</v>
      </c>
      <c r="E184" s="41" t="n">
        <v>100000</v>
      </c>
      <c r="F184" s="41" t="n">
        <v>100000</v>
      </c>
      <c r="G184" s="41" t="n">
        <v>100000</v>
      </c>
      <c r="H184" s="41" t="n">
        <v>100000</v>
      </c>
      <c r="I184" s="41" t="n">
        <v>100000</v>
      </c>
      <c r="J184" s="41" t="n">
        <v>100000</v>
      </c>
      <c r="K184" s="42"/>
    </row>
    <row r="185" customFormat="false" ht="17.25" hidden="false" customHeight="true" outlineLevel="0" collapsed="false">
      <c r="A185" s="18" t="n">
        <v>177</v>
      </c>
      <c r="B185" s="40" t="s">
        <v>101</v>
      </c>
      <c r="C185" s="41"/>
      <c r="D185" s="41"/>
      <c r="E185" s="41"/>
      <c r="F185" s="41"/>
      <c r="G185" s="41"/>
      <c r="H185" s="41"/>
      <c r="I185" s="41"/>
      <c r="J185" s="41"/>
      <c r="K185" s="42"/>
    </row>
    <row r="186" customFormat="false" ht="135" hidden="false" customHeight="false" outlineLevel="0" collapsed="false">
      <c r="A186" s="18" t="n">
        <v>178</v>
      </c>
      <c r="B186" s="43" t="s">
        <v>102</v>
      </c>
      <c r="C186" s="41" t="n">
        <f aca="false">C188</f>
        <v>300000</v>
      </c>
      <c r="D186" s="41" t="n">
        <f aca="false">D188</f>
        <v>0</v>
      </c>
      <c r="E186" s="41" t="n">
        <f aca="false">E188</f>
        <v>50000</v>
      </c>
      <c r="F186" s="41" t="n">
        <f aca="false">F188</f>
        <v>50000</v>
      </c>
      <c r="G186" s="41" t="n">
        <f aca="false">G188</f>
        <v>50000</v>
      </c>
      <c r="H186" s="41" t="n">
        <f aca="false">H188</f>
        <v>50000</v>
      </c>
      <c r="I186" s="41" t="n">
        <f aca="false">I188</f>
        <v>50000</v>
      </c>
      <c r="J186" s="41" t="n">
        <f aca="false">J188</f>
        <v>50000</v>
      </c>
      <c r="K186" s="42" t="n">
        <v>38</v>
      </c>
    </row>
    <row r="187" customFormat="false" ht="15" hidden="false" customHeight="false" outlineLevel="0" collapsed="false">
      <c r="A187" s="18" t="n">
        <v>179</v>
      </c>
      <c r="B187" s="45" t="s">
        <v>17</v>
      </c>
      <c r="C187" s="41" t="n">
        <v>0</v>
      </c>
      <c r="D187" s="41" t="n">
        <v>0</v>
      </c>
      <c r="E187" s="41" t="n">
        <v>0</v>
      </c>
      <c r="F187" s="41" t="n">
        <v>0</v>
      </c>
      <c r="G187" s="41" t="n">
        <v>0</v>
      </c>
      <c r="H187" s="41" t="n">
        <v>0</v>
      </c>
      <c r="I187" s="41" t="n">
        <v>0</v>
      </c>
      <c r="J187" s="41" t="n">
        <v>0</v>
      </c>
      <c r="K187" s="42"/>
    </row>
    <row r="188" customFormat="false" ht="15" hidden="false" customHeight="false" outlineLevel="0" collapsed="false">
      <c r="A188" s="18" t="n">
        <v>180</v>
      </c>
      <c r="B188" s="43" t="s">
        <v>18</v>
      </c>
      <c r="C188" s="41" t="n">
        <f aca="false">SUM(D188:J188)</f>
        <v>300000</v>
      </c>
      <c r="D188" s="41" t="n">
        <v>0</v>
      </c>
      <c r="E188" s="41" t="n">
        <v>50000</v>
      </c>
      <c r="F188" s="41" t="n">
        <v>50000</v>
      </c>
      <c r="G188" s="41" t="n">
        <v>50000</v>
      </c>
      <c r="H188" s="41" t="n">
        <v>50000</v>
      </c>
      <c r="I188" s="41" t="n">
        <v>50000</v>
      </c>
      <c r="J188" s="41" t="n">
        <v>50000</v>
      </c>
      <c r="K188" s="42"/>
    </row>
    <row r="189" customFormat="false" ht="15" hidden="false" customHeight="true" outlineLevel="0" collapsed="false">
      <c r="A189" s="18" t="n">
        <v>181</v>
      </c>
      <c r="B189" s="46" t="s">
        <v>103</v>
      </c>
      <c r="C189" s="46"/>
      <c r="D189" s="46"/>
      <c r="E189" s="46"/>
      <c r="F189" s="46"/>
      <c r="G189" s="46"/>
      <c r="H189" s="46"/>
      <c r="I189" s="46"/>
      <c r="J189" s="46"/>
      <c r="K189" s="46"/>
    </row>
    <row r="190" customFormat="false" ht="28.5" hidden="false" customHeight="false" outlineLevel="0" collapsed="false">
      <c r="A190" s="18" t="n">
        <v>182</v>
      </c>
      <c r="B190" s="47" t="s">
        <v>104</v>
      </c>
      <c r="C190" s="41" t="n">
        <f aca="false">C191</f>
        <v>6345080</v>
      </c>
      <c r="D190" s="41" t="n">
        <f aca="false">D191</f>
        <v>906440</v>
      </c>
      <c r="E190" s="41" t="n">
        <f aca="false">E191</f>
        <v>906440</v>
      </c>
      <c r="F190" s="41" t="n">
        <f aca="false">F191</f>
        <v>906440</v>
      </c>
      <c r="G190" s="41" t="n">
        <f aca="false">G191</f>
        <v>906440</v>
      </c>
      <c r="H190" s="41" t="n">
        <f aca="false">H191</f>
        <v>906440</v>
      </c>
      <c r="I190" s="41" t="n">
        <f aca="false">I191</f>
        <v>906440</v>
      </c>
      <c r="J190" s="41" t="n">
        <f aca="false">J191</f>
        <v>906440</v>
      </c>
      <c r="K190" s="41"/>
    </row>
    <row r="191" customFormat="false" ht="15" hidden="false" customHeight="false" outlineLevel="0" collapsed="false">
      <c r="A191" s="18" t="n">
        <v>183</v>
      </c>
      <c r="B191" s="48" t="s">
        <v>25</v>
      </c>
      <c r="C191" s="41" t="n">
        <f aca="false">C194+C197</f>
        <v>6345080</v>
      </c>
      <c r="D191" s="41" t="n">
        <f aca="false">D194+D197</f>
        <v>906440</v>
      </c>
      <c r="E191" s="41" t="n">
        <f aca="false">E194+E197</f>
        <v>906440</v>
      </c>
      <c r="F191" s="41" t="n">
        <f aca="false">F194+F197</f>
        <v>906440</v>
      </c>
      <c r="G191" s="41" t="n">
        <f aca="false">G194+G197</f>
        <v>906440</v>
      </c>
      <c r="H191" s="41" t="n">
        <f aca="false">H194+H197</f>
        <v>906440</v>
      </c>
      <c r="I191" s="41" t="n">
        <f aca="false">I194+I197</f>
        <v>906440</v>
      </c>
      <c r="J191" s="41" t="n">
        <f aca="false">J194+J197</f>
        <v>906440</v>
      </c>
      <c r="K191" s="41"/>
    </row>
    <row r="192" customFormat="false" ht="15" hidden="false" customHeight="false" outlineLevel="0" collapsed="false">
      <c r="A192" s="18" t="n">
        <v>184</v>
      </c>
      <c r="B192" s="47" t="s">
        <v>26</v>
      </c>
      <c r="C192" s="41"/>
      <c r="D192" s="41"/>
      <c r="E192" s="41"/>
      <c r="F192" s="41"/>
      <c r="G192" s="41"/>
      <c r="H192" s="41"/>
      <c r="I192" s="41"/>
      <c r="J192" s="41"/>
      <c r="K192" s="41"/>
    </row>
    <row r="193" s="34" customFormat="true" ht="58.5" hidden="false" customHeight="true" outlineLevel="0" collapsed="false">
      <c r="A193" s="18" t="n">
        <v>185</v>
      </c>
      <c r="B193" s="48" t="s">
        <v>105</v>
      </c>
      <c r="C193" s="41" t="n">
        <f aca="false">C194</f>
        <v>5600000</v>
      </c>
      <c r="D193" s="41" t="n">
        <f aca="false">D194</f>
        <v>800000</v>
      </c>
      <c r="E193" s="41" t="n">
        <f aca="false">E194</f>
        <v>800000</v>
      </c>
      <c r="F193" s="41" t="n">
        <f aca="false">F194</f>
        <v>800000</v>
      </c>
      <c r="G193" s="41" t="n">
        <f aca="false">G194</f>
        <v>800000</v>
      </c>
      <c r="H193" s="41" t="n">
        <f aca="false">H194</f>
        <v>800000</v>
      </c>
      <c r="I193" s="41" t="n">
        <f aca="false">I194</f>
        <v>800000</v>
      </c>
      <c r="J193" s="41" t="n">
        <f aca="false">J194</f>
        <v>800000</v>
      </c>
      <c r="K193" s="41" t="s">
        <v>106</v>
      </c>
    </row>
    <row r="194" s="34" customFormat="true" ht="15" hidden="false" customHeight="false" outlineLevel="0" collapsed="false">
      <c r="A194" s="18" t="n">
        <v>186</v>
      </c>
      <c r="B194" s="48" t="s">
        <v>18</v>
      </c>
      <c r="C194" s="41" t="n">
        <f aca="false">SUM(D194:J194)</f>
        <v>5600000</v>
      </c>
      <c r="D194" s="41" t="n">
        <v>800000</v>
      </c>
      <c r="E194" s="41" t="n">
        <v>800000</v>
      </c>
      <c r="F194" s="41" t="n">
        <v>800000</v>
      </c>
      <c r="G194" s="41" t="n">
        <v>800000</v>
      </c>
      <c r="H194" s="41" t="n">
        <v>800000</v>
      </c>
      <c r="I194" s="41" t="n">
        <v>800000</v>
      </c>
      <c r="J194" s="41" t="n">
        <v>800000</v>
      </c>
      <c r="K194" s="41"/>
    </row>
    <row r="195" s="34" customFormat="true" ht="15" hidden="false" customHeight="false" outlineLevel="0" collapsed="false">
      <c r="A195" s="18" t="n">
        <v>187</v>
      </c>
      <c r="B195" s="47" t="s">
        <v>29</v>
      </c>
      <c r="C195" s="41"/>
      <c r="D195" s="41"/>
      <c r="E195" s="41"/>
      <c r="F195" s="41"/>
      <c r="G195" s="41"/>
      <c r="H195" s="41"/>
      <c r="I195" s="41"/>
      <c r="J195" s="41"/>
      <c r="K195" s="41"/>
    </row>
    <row r="196" s="34" customFormat="true" ht="78" hidden="false" customHeight="true" outlineLevel="0" collapsed="false">
      <c r="A196" s="18" t="n">
        <v>188</v>
      </c>
      <c r="B196" s="48" t="s">
        <v>107</v>
      </c>
      <c r="C196" s="41" t="n">
        <v>910000</v>
      </c>
      <c r="D196" s="41" t="n">
        <f aca="false">D197</f>
        <v>106440</v>
      </c>
      <c r="E196" s="41" t="n">
        <f aca="false">E197</f>
        <v>106440</v>
      </c>
      <c r="F196" s="41" t="n">
        <f aca="false">F197</f>
        <v>106440</v>
      </c>
      <c r="G196" s="41" t="n">
        <f aca="false">G197</f>
        <v>106440</v>
      </c>
      <c r="H196" s="41" t="n">
        <f aca="false">H197</f>
        <v>106440</v>
      </c>
      <c r="I196" s="41" t="n">
        <f aca="false">I197</f>
        <v>106440</v>
      </c>
      <c r="J196" s="41" t="n">
        <f aca="false">J197</f>
        <v>106440</v>
      </c>
      <c r="K196" s="41" t="s">
        <v>106</v>
      </c>
    </row>
    <row r="197" s="34" customFormat="true" ht="14.45" hidden="false" customHeight="true" outlineLevel="0" collapsed="false">
      <c r="A197" s="18" t="n">
        <v>189</v>
      </c>
      <c r="B197" s="48" t="s">
        <v>18</v>
      </c>
      <c r="C197" s="41" t="n">
        <f aca="false">SUM(D197:J197)</f>
        <v>745080</v>
      </c>
      <c r="D197" s="41" t="n">
        <v>106440</v>
      </c>
      <c r="E197" s="41" t="n">
        <v>106440</v>
      </c>
      <c r="F197" s="41" t="n">
        <v>106440</v>
      </c>
      <c r="G197" s="41" t="n">
        <v>106440</v>
      </c>
      <c r="H197" s="41" t="n">
        <v>106440</v>
      </c>
      <c r="I197" s="41" t="n">
        <v>106440</v>
      </c>
      <c r="J197" s="41" t="n">
        <v>106440</v>
      </c>
      <c r="K197" s="41"/>
    </row>
    <row r="198" s="34" customFormat="true" ht="15" hidden="false" customHeight="true" outlineLevel="0" collapsed="false">
      <c r="A198" s="18" t="n">
        <v>190</v>
      </c>
      <c r="B198" s="39" t="s">
        <v>108</v>
      </c>
      <c r="C198" s="39"/>
      <c r="D198" s="39"/>
      <c r="E198" s="39"/>
      <c r="F198" s="39"/>
      <c r="G198" s="39"/>
      <c r="H198" s="39"/>
      <c r="I198" s="39"/>
      <c r="J198" s="39"/>
      <c r="K198" s="39"/>
    </row>
    <row r="199" s="34" customFormat="true" ht="28.5" hidden="false" customHeight="false" outlineLevel="0" collapsed="false">
      <c r="A199" s="18" t="n">
        <v>191</v>
      </c>
      <c r="B199" s="40" t="s">
        <v>109</v>
      </c>
      <c r="C199" s="41" t="n">
        <f aca="false">C200</f>
        <v>3920700</v>
      </c>
      <c r="D199" s="41" t="n">
        <f aca="false">D200</f>
        <v>560100</v>
      </c>
      <c r="E199" s="41" t="n">
        <f aca="false">E200</f>
        <v>560100</v>
      </c>
      <c r="F199" s="41" t="n">
        <f aca="false">F200</f>
        <v>560100</v>
      </c>
      <c r="G199" s="41" t="n">
        <f aca="false">G200</f>
        <v>560100</v>
      </c>
      <c r="H199" s="41" t="n">
        <f aca="false">H200</f>
        <v>560100</v>
      </c>
      <c r="I199" s="41" t="n">
        <f aca="false">I200</f>
        <v>560100</v>
      </c>
      <c r="J199" s="41" t="n">
        <f aca="false">J200</f>
        <v>560100</v>
      </c>
      <c r="K199" s="42"/>
    </row>
    <row r="200" s="34" customFormat="true" ht="15" hidden="false" customHeight="false" outlineLevel="0" collapsed="false">
      <c r="A200" s="18" t="n">
        <v>192</v>
      </c>
      <c r="B200" s="43" t="s">
        <v>25</v>
      </c>
      <c r="C200" s="41" t="n">
        <f aca="false">C203+C206</f>
        <v>3920700</v>
      </c>
      <c r="D200" s="41" t="n">
        <f aca="false">D203+D206</f>
        <v>560100</v>
      </c>
      <c r="E200" s="41" t="n">
        <f aca="false">E203+E206</f>
        <v>560100</v>
      </c>
      <c r="F200" s="41" t="n">
        <f aca="false">F203+F206</f>
        <v>560100</v>
      </c>
      <c r="G200" s="41" t="n">
        <f aca="false">G203+G206</f>
        <v>560100</v>
      </c>
      <c r="H200" s="41" t="n">
        <f aca="false">H203+H206</f>
        <v>560100</v>
      </c>
      <c r="I200" s="41" t="n">
        <f aca="false">I203+I206</f>
        <v>560100</v>
      </c>
      <c r="J200" s="41" t="n">
        <f aca="false">J203+J206</f>
        <v>560100</v>
      </c>
      <c r="K200" s="42"/>
    </row>
    <row r="201" s="34" customFormat="true" ht="16.9" hidden="false" customHeight="true" outlineLevel="0" collapsed="false">
      <c r="A201" s="18" t="n">
        <v>193</v>
      </c>
      <c r="B201" s="40" t="s">
        <v>26</v>
      </c>
      <c r="C201" s="41"/>
      <c r="D201" s="41"/>
      <c r="E201" s="41"/>
      <c r="F201" s="41"/>
      <c r="G201" s="41"/>
      <c r="H201" s="41"/>
      <c r="I201" s="41"/>
      <c r="J201" s="41"/>
      <c r="K201" s="42"/>
    </row>
    <row r="202" s="34" customFormat="true" ht="45.75" hidden="false" customHeight="true" outlineLevel="0" collapsed="false">
      <c r="A202" s="18" t="n">
        <v>194</v>
      </c>
      <c r="B202" s="43" t="s">
        <v>110</v>
      </c>
      <c r="C202" s="41" t="n">
        <f aca="false">C203</f>
        <v>3570700</v>
      </c>
      <c r="D202" s="41" t="n">
        <f aca="false">D203</f>
        <v>510100</v>
      </c>
      <c r="E202" s="41" t="n">
        <f aca="false">E203</f>
        <v>510100</v>
      </c>
      <c r="F202" s="41" t="n">
        <f aca="false">F203</f>
        <v>510100</v>
      </c>
      <c r="G202" s="41" t="n">
        <f aca="false">G203</f>
        <v>510100</v>
      </c>
      <c r="H202" s="41" t="n">
        <f aca="false">H203</f>
        <v>510100</v>
      </c>
      <c r="I202" s="41" t="n">
        <f aca="false">I203</f>
        <v>510100</v>
      </c>
      <c r="J202" s="41" t="n">
        <f aca="false">J203</f>
        <v>510100</v>
      </c>
      <c r="K202" s="42" t="s">
        <v>111</v>
      </c>
    </row>
    <row r="203" s="34" customFormat="true" ht="15" hidden="false" customHeight="false" outlineLevel="0" collapsed="false">
      <c r="A203" s="18" t="n">
        <v>195</v>
      </c>
      <c r="B203" s="43" t="s">
        <v>18</v>
      </c>
      <c r="C203" s="41" t="n">
        <f aca="false">SUM(D203:J203)</f>
        <v>3570700</v>
      </c>
      <c r="D203" s="41" t="n">
        <v>510100</v>
      </c>
      <c r="E203" s="41" t="n">
        <v>510100</v>
      </c>
      <c r="F203" s="41" t="n">
        <v>510100</v>
      </c>
      <c r="G203" s="41" t="n">
        <v>510100</v>
      </c>
      <c r="H203" s="41" t="n">
        <v>510100</v>
      </c>
      <c r="I203" s="41" t="n">
        <v>510100</v>
      </c>
      <c r="J203" s="41" t="n">
        <v>510100</v>
      </c>
      <c r="K203" s="42"/>
    </row>
    <row r="204" s="34" customFormat="true" ht="15" hidden="false" customHeight="false" outlineLevel="0" collapsed="false">
      <c r="A204" s="18" t="n">
        <v>196</v>
      </c>
      <c r="B204" s="40" t="s">
        <v>29</v>
      </c>
      <c r="C204" s="41"/>
      <c r="D204" s="41"/>
      <c r="E204" s="41"/>
      <c r="F204" s="41"/>
      <c r="G204" s="41"/>
      <c r="H204" s="41"/>
      <c r="I204" s="41"/>
      <c r="J204" s="41"/>
      <c r="K204" s="42"/>
    </row>
    <row r="205" s="34" customFormat="true" ht="48" hidden="false" customHeight="true" outlineLevel="0" collapsed="false">
      <c r="A205" s="18" t="n">
        <v>197</v>
      </c>
      <c r="B205" s="43" t="s">
        <v>112</v>
      </c>
      <c r="C205" s="41" t="n">
        <f aca="false">C206</f>
        <v>350000</v>
      </c>
      <c r="D205" s="41" t="n">
        <f aca="false">D206</f>
        <v>50000</v>
      </c>
      <c r="E205" s="41" t="n">
        <f aca="false">E206</f>
        <v>50000</v>
      </c>
      <c r="F205" s="41" t="n">
        <f aca="false">F206</f>
        <v>50000</v>
      </c>
      <c r="G205" s="41" t="n">
        <f aca="false">G206</f>
        <v>50000</v>
      </c>
      <c r="H205" s="41" t="n">
        <f aca="false">H206</f>
        <v>50000</v>
      </c>
      <c r="I205" s="41" t="n">
        <f aca="false">I206</f>
        <v>50000</v>
      </c>
      <c r="J205" s="41" t="n">
        <f aca="false">J206</f>
        <v>50000</v>
      </c>
      <c r="K205" s="42" t="s">
        <v>111</v>
      </c>
    </row>
    <row r="206" s="34" customFormat="true" ht="15" hidden="false" customHeight="false" outlineLevel="0" collapsed="false">
      <c r="A206" s="18" t="n">
        <v>198</v>
      </c>
      <c r="B206" s="43" t="s">
        <v>18</v>
      </c>
      <c r="C206" s="41" t="n">
        <f aca="false">SUM(D206:J206)</f>
        <v>350000</v>
      </c>
      <c r="D206" s="41" t="n">
        <v>50000</v>
      </c>
      <c r="E206" s="41" t="n">
        <v>50000</v>
      </c>
      <c r="F206" s="41" t="n">
        <v>50000</v>
      </c>
      <c r="G206" s="41" t="n">
        <v>50000</v>
      </c>
      <c r="H206" s="41" t="n">
        <v>50000</v>
      </c>
      <c r="I206" s="41" t="n">
        <v>50000</v>
      </c>
      <c r="J206" s="41" t="n">
        <v>50000</v>
      </c>
      <c r="K206" s="42"/>
    </row>
    <row r="207" s="34" customFormat="true" ht="15" hidden="false" customHeight="true" outlineLevel="0" collapsed="false">
      <c r="A207" s="18" t="n">
        <v>199</v>
      </c>
      <c r="B207" s="39" t="s">
        <v>113</v>
      </c>
      <c r="C207" s="39"/>
      <c r="D207" s="39"/>
      <c r="E207" s="39"/>
      <c r="F207" s="39"/>
      <c r="G207" s="39"/>
      <c r="H207" s="39"/>
      <c r="I207" s="39"/>
      <c r="J207" s="39"/>
      <c r="K207" s="39"/>
    </row>
    <row r="208" s="34" customFormat="true" ht="27.75" hidden="false" customHeight="true" outlineLevel="0" collapsed="false">
      <c r="A208" s="18" t="n">
        <v>200</v>
      </c>
      <c r="B208" s="47" t="s">
        <v>114</v>
      </c>
      <c r="C208" s="41" t="n">
        <f aca="false">C209</f>
        <v>2034200</v>
      </c>
      <c r="D208" s="41" t="n">
        <f aca="false">D209</f>
        <v>290600</v>
      </c>
      <c r="E208" s="41" t="n">
        <f aca="false">E209</f>
        <v>290600</v>
      </c>
      <c r="F208" s="41" t="n">
        <f aca="false">F209</f>
        <v>290600</v>
      </c>
      <c r="G208" s="41" t="n">
        <f aca="false">G209</f>
        <v>290600</v>
      </c>
      <c r="H208" s="41" t="n">
        <f aca="false">H209</f>
        <v>290600</v>
      </c>
      <c r="I208" s="41" t="n">
        <f aca="false">I209</f>
        <v>290600</v>
      </c>
      <c r="J208" s="41" t="n">
        <f aca="false">J209</f>
        <v>290600</v>
      </c>
      <c r="K208" s="41"/>
    </row>
    <row r="209" s="34" customFormat="true" ht="15" hidden="false" customHeight="false" outlineLevel="0" collapsed="false">
      <c r="A209" s="18" t="n">
        <v>201</v>
      </c>
      <c r="B209" s="48" t="s">
        <v>25</v>
      </c>
      <c r="C209" s="41" t="n">
        <f aca="false">C212</f>
        <v>2034200</v>
      </c>
      <c r="D209" s="41" t="n">
        <f aca="false">D212</f>
        <v>290600</v>
      </c>
      <c r="E209" s="41" t="n">
        <f aca="false">E212</f>
        <v>290600</v>
      </c>
      <c r="F209" s="41" t="n">
        <f aca="false">F212</f>
        <v>290600</v>
      </c>
      <c r="G209" s="41" t="n">
        <f aca="false">G212</f>
        <v>290600</v>
      </c>
      <c r="H209" s="41" t="n">
        <f aca="false">H212</f>
        <v>290600</v>
      </c>
      <c r="I209" s="41" t="n">
        <f aca="false">I212</f>
        <v>290600</v>
      </c>
      <c r="J209" s="41" t="n">
        <f aca="false">J212</f>
        <v>290600</v>
      </c>
      <c r="K209" s="41"/>
    </row>
    <row r="210" s="34" customFormat="true" ht="15" hidden="false" customHeight="false" outlineLevel="0" collapsed="false">
      <c r="A210" s="18" t="n">
        <v>202</v>
      </c>
      <c r="B210" s="47" t="s">
        <v>26</v>
      </c>
      <c r="C210" s="41"/>
      <c r="D210" s="41"/>
      <c r="E210" s="41"/>
      <c r="F210" s="41"/>
      <c r="G210" s="41"/>
      <c r="H210" s="41"/>
      <c r="I210" s="41"/>
      <c r="J210" s="41"/>
      <c r="K210" s="41"/>
    </row>
    <row r="211" s="34" customFormat="true" ht="93" hidden="false" customHeight="true" outlineLevel="0" collapsed="false">
      <c r="A211" s="18" t="n">
        <v>203</v>
      </c>
      <c r="B211" s="49" t="s">
        <v>115</v>
      </c>
      <c r="C211" s="41" t="n">
        <f aca="false">C212</f>
        <v>2034200</v>
      </c>
      <c r="D211" s="41" t="n">
        <f aca="false">D212</f>
        <v>290600</v>
      </c>
      <c r="E211" s="41" t="n">
        <f aca="false">E212</f>
        <v>290600</v>
      </c>
      <c r="F211" s="41" t="n">
        <f aca="false">F212</f>
        <v>290600</v>
      </c>
      <c r="G211" s="41" t="n">
        <f aca="false">G212</f>
        <v>290600</v>
      </c>
      <c r="H211" s="41" t="n">
        <f aca="false">H212</f>
        <v>290600</v>
      </c>
      <c r="I211" s="41" t="n">
        <f aca="false">I212</f>
        <v>290600</v>
      </c>
      <c r="J211" s="41" t="n">
        <f aca="false">J212</f>
        <v>290600</v>
      </c>
      <c r="K211" s="41" t="s">
        <v>116</v>
      </c>
    </row>
    <row r="212" s="34" customFormat="true" ht="18" hidden="false" customHeight="true" outlineLevel="0" collapsed="false">
      <c r="A212" s="18" t="n">
        <v>204</v>
      </c>
      <c r="B212" s="49" t="s">
        <v>25</v>
      </c>
      <c r="C212" s="41" t="n">
        <f aca="false">SUM(D212:J212)</f>
        <v>2034200</v>
      </c>
      <c r="D212" s="41" t="n">
        <v>290600</v>
      </c>
      <c r="E212" s="41" t="n">
        <v>290600</v>
      </c>
      <c r="F212" s="41" t="n">
        <v>290600</v>
      </c>
      <c r="G212" s="41" t="n">
        <v>290600</v>
      </c>
      <c r="H212" s="41" t="n">
        <v>290600</v>
      </c>
      <c r="I212" s="41" t="n">
        <v>290600</v>
      </c>
      <c r="J212" s="41" t="n">
        <v>290600</v>
      </c>
      <c r="K212" s="41"/>
    </row>
    <row r="213" s="34" customFormat="true" ht="15" hidden="false" customHeight="true" outlineLevel="0" collapsed="false">
      <c r="A213" s="18" t="n">
        <v>205</v>
      </c>
      <c r="B213" s="39" t="s">
        <v>117</v>
      </c>
      <c r="C213" s="39"/>
      <c r="D213" s="39"/>
      <c r="E213" s="39"/>
      <c r="F213" s="39"/>
      <c r="G213" s="39"/>
      <c r="H213" s="39"/>
      <c r="I213" s="39"/>
      <c r="J213" s="39"/>
      <c r="K213" s="39"/>
    </row>
    <row r="214" s="34" customFormat="true" ht="45" hidden="false" customHeight="true" outlineLevel="0" collapsed="false">
      <c r="A214" s="18" t="n">
        <v>206</v>
      </c>
      <c r="B214" s="40" t="s">
        <v>118</v>
      </c>
      <c r="C214" s="41" t="n">
        <f aca="false">C215+C216</f>
        <v>29006600</v>
      </c>
      <c r="D214" s="41" t="n">
        <f aca="false">D215+D216</f>
        <v>4103800</v>
      </c>
      <c r="E214" s="41" t="n">
        <f aca="false">E215+E216</f>
        <v>4128800</v>
      </c>
      <c r="F214" s="41" t="n">
        <f aca="false">F215+F216</f>
        <v>4154800</v>
      </c>
      <c r="G214" s="41" t="n">
        <f aca="false">G215+G216</f>
        <v>4154800</v>
      </c>
      <c r="H214" s="41" t="n">
        <f aca="false">H215+H216</f>
        <v>4154800</v>
      </c>
      <c r="I214" s="41" t="n">
        <f aca="false">I215+I216</f>
        <v>4154800</v>
      </c>
      <c r="J214" s="41" t="n">
        <f aca="false">J215+J216</f>
        <v>4154800</v>
      </c>
      <c r="K214" s="42"/>
    </row>
    <row r="215" s="34" customFormat="true" ht="15" hidden="false" customHeight="false" outlineLevel="0" collapsed="false">
      <c r="A215" s="18" t="n">
        <v>207</v>
      </c>
      <c r="B215" s="43" t="s">
        <v>24</v>
      </c>
      <c r="C215" s="41" t="n">
        <f aca="false">C219</f>
        <v>4669000</v>
      </c>
      <c r="D215" s="41" t="n">
        <f aca="false">D219</f>
        <v>627000</v>
      </c>
      <c r="E215" s="41" t="n">
        <f aca="false">E219</f>
        <v>652000</v>
      </c>
      <c r="F215" s="41" t="n">
        <f aca="false">F219</f>
        <v>678000</v>
      </c>
      <c r="G215" s="41" t="n">
        <f aca="false">G219</f>
        <v>678000</v>
      </c>
      <c r="H215" s="41" t="n">
        <f aca="false">H219</f>
        <v>678000</v>
      </c>
      <c r="I215" s="41" t="n">
        <f aca="false">I219</f>
        <v>678000</v>
      </c>
      <c r="J215" s="41" t="n">
        <f aca="false">J219</f>
        <v>678000</v>
      </c>
      <c r="K215" s="42"/>
    </row>
    <row r="216" s="34" customFormat="true" ht="15" hidden="false" customHeight="false" outlineLevel="0" collapsed="false">
      <c r="A216" s="18" t="n">
        <v>208</v>
      </c>
      <c r="B216" s="43" t="s">
        <v>25</v>
      </c>
      <c r="C216" s="41" t="n">
        <f aca="false">C222</f>
        <v>24337600</v>
      </c>
      <c r="D216" s="41" t="n">
        <f aca="false">D222</f>
        <v>3476800</v>
      </c>
      <c r="E216" s="41" t="n">
        <f aca="false">E222</f>
        <v>3476800</v>
      </c>
      <c r="F216" s="41" t="n">
        <f aca="false">F222</f>
        <v>3476800</v>
      </c>
      <c r="G216" s="41" t="n">
        <f aca="false">G222</f>
        <v>3476800</v>
      </c>
      <c r="H216" s="41" t="n">
        <f aca="false">H222</f>
        <v>3476800</v>
      </c>
      <c r="I216" s="41" t="n">
        <f aca="false">I222</f>
        <v>3476800</v>
      </c>
      <c r="J216" s="41" t="n">
        <f aca="false">J222</f>
        <v>3476800</v>
      </c>
      <c r="K216" s="42"/>
    </row>
    <row r="217" s="34" customFormat="true" ht="15.75" hidden="false" customHeight="true" outlineLevel="0" collapsed="false">
      <c r="A217" s="18" t="n">
        <v>209</v>
      </c>
      <c r="B217" s="40" t="s">
        <v>26</v>
      </c>
      <c r="C217" s="41"/>
      <c r="D217" s="41"/>
      <c r="E217" s="41"/>
      <c r="F217" s="41"/>
      <c r="G217" s="41"/>
      <c r="H217" s="41"/>
      <c r="I217" s="41"/>
      <c r="J217" s="41"/>
      <c r="K217" s="42"/>
    </row>
    <row r="218" s="34" customFormat="true" ht="111" hidden="false" customHeight="true" outlineLevel="0" collapsed="false">
      <c r="A218" s="18" t="n">
        <v>210</v>
      </c>
      <c r="B218" s="43" t="s">
        <v>119</v>
      </c>
      <c r="C218" s="41" t="n">
        <f aca="false">C219</f>
        <v>4669000</v>
      </c>
      <c r="D218" s="41" t="n">
        <f aca="false">D219</f>
        <v>627000</v>
      </c>
      <c r="E218" s="41" t="n">
        <f aca="false">E219</f>
        <v>652000</v>
      </c>
      <c r="F218" s="41" t="n">
        <f aca="false">F219</f>
        <v>678000</v>
      </c>
      <c r="G218" s="41" t="n">
        <f aca="false">G219</f>
        <v>678000</v>
      </c>
      <c r="H218" s="41" t="n">
        <f aca="false">H219</f>
        <v>678000</v>
      </c>
      <c r="I218" s="41" t="n">
        <f aca="false">I219</f>
        <v>678000</v>
      </c>
      <c r="J218" s="41" t="n">
        <f aca="false">J219</f>
        <v>678000</v>
      </c>
      <c r="K218" s="42" t="n">
        <v>57.59</v>
      </c>
    </row>
    <row r="219" s="34" customFormat="true" ht="18.75" hidden="false" customHeight="true" outlineLevel="0" collapsed="false">
      <c r="A219" s="18" t="n">
        <v>211</v>
      </c>
      <c r="B219" s="43" t="s">
        <v>24</v>
      </c>
      <c r="C219" s="41" t="n">
        <f aca="false">SUM(D219:J220)</f>
        <v>4669000</v>
      </c>
      <c r="D219" s="41" t="n">
        <v>627000</v>
      </c>
      <c r="E219" s="41" t="n">
        <v>652000</v>
      </c>
      <c r="F219" s="41" t="n">
        <v>678000</v>
      </c>
      <c r="G219" s="41" t="n">
        <v>678000</v>
      </c>
      <c r="H219" s="41" t="n">
        <v>678000</v>
      </c>
      <c r="I219" s="41" t="n">
        <v>678000</v>
      </c>
      <c r="J219" s="41" t="n">
        <v>678000</v>
      </c>
      <c r="K219" s="42"/>
    </row>
    <row r="220" s="34" customFormat="true" ht="15.75" hidden="false" customHeight="true" outlineLevel="0" collapsed="false">
      <c r="A220" s="18" t="n">
        <v>212</v>
      </c>
      <c r="B220" s="19" t="s">
        <v>29</v>
      </c>
      <c r="C220" s="20"/>
      <c r="D220" s="20"/>
      <c r="E220" s="20"/>
      <c r="F220" s="20"/>
      <c r="G220" s="20"/>
      <c r="H220" s="20"/>
      <c r="I220" s="20"/>
      <c r="J220" s="20"/>
      <c r="K220" s="21"/>
    </row>
    <row r="221" s="34" customFormat="true" ht="33" hidden="false" customHeight="true" outlineLevel="0" collapsed="false">
      <c r="A221" s="18" t="n">
        <v>213</v>
      </c>
      <c r="B221" s="22" t="s">
        <v>120</v>
      </c>
      <c r="C221" s="20" t="n">
        <f aca="false">C222</f>
        <v>24337600</v>
      </c>
      <c r="D221" s="20" t="n">
        <f aca="false">D222</f>
        <v>3476800</v>
      </c>
      <c r="E221" s="20" t="n">
        <f aca="false">E222</f>
        <v>3476800</v>
      </c>
      <c r="F221" s="20" t="n">
        <f aca="false">F222</f>
        <v>3476800</v>
      </c>
      <c r="G221" s="20" t="n">
        <f aca="false">G222</f>
        <v>3476800</v>
      </c>
      <c r="H221" s="20" t="n">
        <f aca="false">H222</f>
        <v>3476800</v>
      </c>
      <c r="I221" s="20" t="n">
        <f aca="false">I222</f>
        <v>3476800</v>
      </c>
      <c r="J221" s="20" t="n">
        <f aca="false">J222</f>
        <v>3476800</v>
      </c>
      <c r="K221" s="21" t="s">
        <v>121</v>
      </c>
    </row>
    <row r="222" customFormat="false" ht="15" hidden="false" customHeight="true" outlineLevel="0" collapsed="false">
      <c r="A222" s="18" t="n">
        <v>214</v>
      </c>
      <c r="B222" s="22" t="s">
        <v>122</v>
      </c>
      <c r="C222" s="20" t="n">
        <f aca="false">SUM(D222:J222)</f>
        <v>24337600</v>
      </c>
      <c r="D222" s="20" t="n">
        <v>3476800</v>
      </c>
      <c r="E222" s="20" t="n">
        <v>3476800</v>
      </c>
      <c r="F222" s="20" t="n">
        <v>3476800</v>
      </c>
      <c r="G222" s="20" t="n">
        <v>3476800</v>
      </c>
      <c r="H222" s="20" t="n">
        <v>3476800</v>
      </c>
      <c r="I222" s="20" t="n">
        <v>3476800</v>
      </c>
      <c r="J222" s="20" t="n">
        <v>3476800</v>
      </c>
      <c r="K222" s="21"/>
    </row>
    <row r="223" customFormat="false" ht="18" hidden="false" customHeight="true" outlineLevel="0" collapsed="false">
      <c r="A223" s="18" t="n">
        <v>215</v>
      </c>
      <c r="B223" s="50" t="s">
        <v>123</v>
      </c>
      <c r="C223" s="50"/>
      <c r="D223" s="50"/>
      <c r="E223" s="50"/>
      <c r="F223" s="50"/>
      <c r="G223" s="50"/>
      <c r="H223" s="50"/>
      <c r="I223" s="50"/>
      <c r="J223" s="50"/>
      <c r="K223" s="50"/>
    </row>
    <row r="224" customFormat="false" ht="30" hidden="false" customHeight="true" outlineLevel="0" collapsed="false">
      <c r="A224" s="18" t="n">
        <v>216</v>
      </c>
      <c r="B224" s="51" t="s">
        <v>124</v>
      </c>
      <c r="C224" s="20" t="n">
        <f aca="false">C225</f>
        <v>3122000</v>
      </c>
      <c r="D224" s="20" t="n">
        <f aca="false">D225</f>
        <v>446000</v>
      </c>
      <c r="E224" s="20" t="n">
        <f aca="false">E225</f>
        <v>446000</v>
      </c>
      <c r="F224" s="20" t="n">
        <f aca="false">F225</f>
        <v>446000</v>
      </c>
      <c r="G224" s="20" t="n">
        <f aca="false">G225</f>
        <v>446000</v>
      </c>
      <c r="H224" s="20" t="n">
        <f aca="false">H225</f>
        <v>446000</v>
      </c>
      <c r="I224" s="20" t="n">
        <f aca="false">I225</f>
        <v>446000</v>
      </c>
      <c r="J224" s="20" t="n">
        <f aca="false">J225</f>
        <v>446000</v>
      </c>
      <c r="K224" s="20"/>
    </row>
    <row r="225" customFormat="false" ht="15" hidden="false" customHeight="true" outlineLevel="0" collapsed="false">
      <c r="A225" s="18" t="n">
        <v>217</v>
      </c>
      <c r="B225" s="52" t="s">
        <v>25</v>
      </c>
      <c r="C225" s="20" t="n">
        <f aca="false">C228+C231</f>
        <v>3122000</v>
      </c>
      <c r="D225" s="20" t="n">
        <f aca="false">D228+D231</f>
        <v>446000</v>
      </c>
      <c r="E225" s="20" t="n">
        <f aca="false">E228+E231</f>
        <v>446000</v>
      </c>
      <c r="F225" s="20" t="n">
        <f aca="false">F228+F231</f>
        <v>446000</v>
      </c>
      <c r="G225" s="20" t="n">
        <f aca="false">G228+G231</f>
        <v>446000</v>
      </c>
      <c r="H225" s="20" t="n">
        <f aca="false">H228+H231</f>
        <v>446000</v>
      </c>
      <c r="I225" s="20" t="n">
        <f aca="false">I228+I231</f>
        <v>446000</v>
      </c>
      <c r="J225" s="20" t="n">
        <f aca="false">J228+J231</f>
        <v>446000</v>
      </c>
      <c r="K225" s="20"/>
    </row>
    <row r="226" customFormat="false" ht="14.45" hidden="false" customHeight="true" outlineLevel="0" collapsed="false">
      <c r="A226" s="18" t="n">
        <v>218</v>
      </c>
      <c r="B226" s="51" t="s">
        <v>26</v>
      </c>
      <c r="C226" s="20" t="s">
        <v>125</v>
      </c>
      <c r="D226" s="20"/>
      <c r="E226" s="20"/>
      <c r="F226" s="20"/>
      <c r="G226" s="20"/>
      <c r="H226" s="20"/>
      <c r="I226" s="20"/>
      <c r="J226" s="20"/>
      <c r="K226" s="20"/>
    </row>
    <row r="227" customFormat="false" ht="96" hidden="false" customHeight="true" outlineLevel="0" collapsed="false">
      <c r="A227" s="18" t="n">
        <v>219</v>
      </c>
      <c r="B227" s="52" t="s">
        <v>126</v>
      </c>
      <c r="C227" s="20" t="n">
        <f aca="false">C228</f>
        <v>3122000</v>
      </c>
      <c r="D227" s="20" t="n">
        <f aca="false">D228</f>
        <v>446000</v>
      </c>
      <c r="E227" s="20" t="n">
        <f aca="false">E228</f>
        <v>446000</v>
      </c>
      <c r="F227" s="20" t="n">
        <f aca="false">F228</f>
        <v>446000</v>
      </c>
      <c r="G227" s="20" t="n">
        <f aca="false">G228</f>
        <v>446000</v>
      </c>
      <c r="H227" s="20" t="n">
        <f aca="false">H228</f>
        <v>446000</v>
      </c>
      <c r="I227" s="20" t="n">
        <f aca="false">I228</f>
        <v>446000</v>
      </c>
      <c r="J227" s="20" t="n">
        <f aca="false">J228</f>
        <v>446000</v>
      </c>
      <c r="K227" s="21" t="n">
        <v>63</v>
      </c>
    </row>
    <row r="228" customFormat="false" ht="21" hidden="false" customHeight="true" outlineLevel="0" collapsed="false">
      <c r="A228" s="18" t="n">
        <v>220</v>
      </c>
      <c r="B228" s="52" t="s">
        <v>25</v>
      </c>
      <c r="C228" s="20" t="n">
        <f aca="false">SUM(D228:J229)</f>
        <v>3122000</v>
      </c>
      <c r="D228" s="20" t="n">
        <v>446000</v>
      </c>
      <c r="E228" s="20" t="n">
        <v>446000</v>
      </c>
      <c r="F228" s="20" t="n">
        <v>446000</v>
      </c>
      <c r="G228" s="20" t="n">
        <v>446000</v>
      </c>
      <c r="H228" s="20" t="n">
        <v>446000</v>
      </c>
      <c r="I228" s="20" t="n">
        <v>446000</v>
      </c>
      <c r="J228" s="20" t="n">
        <v>446000</v>
      </c>
      <c r="K228" s="21"/>
    </row>
    <row r="229" customFormat="false" ht="15" hidden="false" customHeight="true" outlineLevel="0" collapsed="false">
      <c r="A229" s="18" t="n">
        <v>221</v>
      </c>
      <c r="B229" s="51" t="s">
        <v>29</v>
      </c>
      <c r="C229" s="20"/>
      <c r="D229" s="20"/>
      <c r="E229" s="20"/>
      <c r="F229" s="20"/>
      <c r="G229" s="20"/>
      <c r="H229" s="20"/>
      <c r="I229" s="20"/>
      <c r="J229" s="20"/>
      <c r="K229" s="21"/>
    </row>
    <row r="230" customFormat="false" ht="48" hidden="false" customHeight="true" outlineLevel="0" collapsed="false">
      <c r="A230" s="18" t="n">
        <v>222</v>
      </c>
      <c r="B230" s="52" t="s">
        <v>127</v>
      </c>
      <c r="C230" s="20" t="n">
        <f aca="false">C231</f>
        <v>0</v>
      </c>
      <c r="D230" s="20" t="n">
        <f aca="false">D231</f>
        <v>0</v>
      </c>
      <c r="E230" s="20" t="n">
        <f aca="false">E231</f>
        <v>0</v>
      </c>
      <c r="F230" s="20" t="n">
        <f aca="false">F231</f>
        <v>0</v>
      </c>
      <c r="G230" s="20" t="n">
        <f aca="false">G231</f>
        <v>0</v>
      </c>
      <c r="H230" s="20" t="n">
        <f aca="false">H231</f>
        <v>0</v>
      </c>
      <c r="I230" s="20" t="n">
        <f aca="false">I231</f>
        <v>0</v>
      </c>
      <c r="J230" s="20" t="n">
        <f aca="false">J231</f>
        <v>0</v>
      </c>
      <c r="K230" s="21" t="n">
        <v>63</v>
      </c>
    </row>
    <row r="231" customFormat="false" ht="17.45" hidden="false" customHeight="true" outlineLevel="0" collapsed="false">
      <c r="A231" s="18" t="n">
        <v>223</v>
      </c>
      <c r="B231" s="52" t="s">
        <v>25</v>
      </c>
      <c r="C231" s="20" t="n">
        <f aca="false">D231+E231+F231+G231+H231+I231+J231</f>
        <v>0</v>
      </c>
      <c r="D231" s="20" t="n">
        <v>0</v>
      </c>
      <c r="E231" s="20" t="n">
        <v>0</v>
      </c>
      <c r="F231" s="20" t="n">
        <v>0</v>
      </c>
      <c r="G231" s="20" t="n">
        <v>0</v>
      </c>
      <c r="H231" s="20" t="n">
        <v>0</v>
      </c>
      <c r="I231" s="20" t="n">
        <v>0</v>
      </c>
      <c r="J231" s="20" t="n">
        <v>0</v>
      </c>
      <c r="K231" s="20"/>
    </row>
    <row r="232" customFormat="false" ht="21.75" hidden="false" customHeight="true" outlineLevel="0" collapsed="false">
      <c r="A232" s="18" t="n">
        <v>224</v>
      </c>
      <c r="B232" s="15" t="s">
        <v>128</v>
      </c>
      <c r="C232" s="15"/>
      <c r="D232" s="15"/>
      <c r="E232" s="15"/>
      <c r="F232" s="15"/>
      <c r="G232" s="15"/>
      <c r="H232" s="15"/>
      <c r="I232" s="15"/>
      <c r="J232" s="15"/>
      <c r="K232" s="15"/>
    </row>
    <row r="233" customFormat="false" ht="15" hidden="false" customHeight="true" outlineLevel="0" collapsed="false">
      <c r="A233" s="18" t="n">
        <v>225</v>
      </c>
      <c r="B233" s="15" t="s">
        <v>129</v>
      </c>
      <c r="C233" s="15"/>
      <c r="D233" s="15"/>
      <c r="E233" s="15"/>
      <c r="F233" s="15"/>
      <c r="G233" s="15"/>
      <c r="H233" s="15"/>
      <c r="I233" s="15"/>
      <c r="J233" s="15"/>
      <c r="K233" s="15"/>
    </row>
    <row r="234" customFormat="false" ht="17.25" hidden="false" customHeight="true" outlineLevel="0" collapsed="false">
      <c r="A234" s="18" t="n">
        <v>226</v>
      </c>
      <c r="B234" s="19" t="s">
        <v>130</v>
      </c>
      <c r="C234" s="20" t="n">
        <f aca="false">C235+C236+C237</f>
        <v>213301226</v>
      </c>
      <c r="D234" s="20" t="n">
        <f aca="false">D235+D236+D237</f>
        <v>28772817</v>
      </c>
      <c r="E234" s="20" t="n">
        <f aca="false">E235+E236+E237</f>
        <v>30085914</v>
      </c>
      <c r="F234" s="20" t="n">
        <f aca="false">F235+F236+F237</f>
        <v>30888499</v>
      </c>
      <c r="G234" s="20" t="n">
        <f aca="false">G235+G236+G237</f>
        <v>30888499</v>
      </c>
      <c r="H234" s="20" t="n">
        <f aca="false">H235+H236+H237</f>
        <v>30888499</v>
      </c>
      <c r="I234" s="20" t="n">
        <f aca="false">I235+I236+I237</f>
        <v>30888499</v>
      </c>
      <c r="J234" s="20" t="n">
        <f aca="false">J235+J236+J237</f>
        <v>30888499</v>
      </c>
      <c r="K234" s="21"/>
    </row>
    <row r="235" customFormat="false" ht="15" hidden="false" customHeight="true" outlineLevel="0" collapsed="false">
      <c r="A235" s="18" t="n">
        <v>227</v>
      </c>
      <c r="B235" s="22" t="s">
        <v>16</v>
      </c>
      <c r="C235" s="20" t="n">
        <f aca="false">C248</f>
        <v>272200</v>
      </c>
      <c r="D235" s="20" t="n">
        <f aca="false">D248</f>
        <v>21800</v>
      </c>
      <c r="E235" s="20" t="n">
        <f aca="false">E248</f>
        <v>207400</v>
      </c>
      <c r="F235" s="20" t="n">
        <f aca="false">F248</f>
        <v>8600</v>
      </c>
      <c r="G235" s="20" t="n">
        <f aca="false">G248</f>
        <v>8600</v>
      </c>
      <c r="H235" s="20" t="n">
        <f aca="false">H248</f>
        <v>8600</v>
      </c>
      <c r="I235" s="20" t="n">
        <f aca="false">I248</f>
        <v>8600</v>
      </c>
      <c r="J235" s="20" t="n">
        <f aca="false">J248</f>
        <v>8600</v>
      </c>
      <c r="K235" s="21"/>
    </row>
    <row r="236" customFormat="false" ht="17.25" hidden="false" customHeight="true" outlineLevel="0" collapsed="false">
      <c r="A236" s="18" t="n">
        <v>228</v>
      </c>
      <c r="B236" s="22" t="s">
        <v>17</v>
      </c>
      <c r="C236" s="20" t="n">
        <f aca="false">C240+C244+C249</f>
        <v>859400</v>
      </c>
      <c r="D236" s="20" t="n">
        <f aca="false">D240+D244+D249</f>
        <v>115400</v>
      </c>
      <c r="E236" s="20" t="n">
        <f aca="false">E240+E244+E249</f>
        <v>120000</v>
      </c>
      <c r="F236" s="20" t="n">
        <f aca="false">F240+F244+F249</f>
        <v>124800</v>
      </c>
      <c r="G236" s="20" t="n">
        <f aca="false">G240+G244+G249</f>
        <v>124800</v>
      </c>
      <c r="H236" s="20" t="n">
        <f aca="false">H240+H244+H249</f>
        <v>124800</v>
      </c>
      <c r="I236" s="20" t="n">
        <f aca="false">I240+I244+I249</f>
        <v>124800</v>
      </c>
      <c r="J236" s="20" t="n">
        <f aca="false">J240+J244+J249</f>
        <v>124800</v>
      </c>
      <c r="K236" s="21"/>
    </row>
    <row r="237" customFormat="false" ht="18" hidden="false" customHeight="true" outlineLevel="0" collapsed="false">
      <c r="A237" s="18" t="n">
        <v>229</v>
      </c>
      <c r="B237" s="22" t="s">
        <v>18</v>
      </c>
      <c r="C237" s="20" t="n">
        <f aca="false">C241+C245+C250+C253</f>
        <v>212169626</v>
      </c>
      <c r="D237" s="20" t="n">
        <f aca="false">D241+D245+D250+D253</f>
        <v>28635617</v>
      </c>
      <c r="E237" s="20" t="n">
        <f aca="false">E241+E245+E250+E253</f>
        <v>29758514</v>
      </c>
      <c r="F237" s="20" t="n">
        <f aca="false">F241+F245+F250+F253</f>
        <v>30755099</v>
      </c>
      <c r="G237" s="20" t="n">
        <f aca="false">G241+G245+G250+G253</f>
        <v>30755099</v>
      </c>
      <c r="H237" s="20" t="n">
        <f aca="false">H241+H245+H250+H253</f>
        <v>30755099</v>
      </c>
      <c r="I237" s="20" t="n">
        <f aca="false">I241+I245+I250+I253</f>
        <v>30755099</v>
      </c>
      <c r="J237" s="20" t="n">
        <f aca="false">J241+J245+J250+J253</f>
        <v>30755099</v>
      </c>
      <c r="K237" s="21"/>
    </row>
    <row r="238" customFormat="false" ht="15.75" hidden="false" customHeight="true" outlineLevel="0" collapsed="false">
      <c r="A238" s="18" t="n">
        <v>230</v>
      </c>
      <c r="B238" s="19" t="s">
        <v>26</v>
      </c>
      <c r="C238" s="20"/>
      <c r="D238" s="20"/>
      <c r="E238" s="20"/>
      <c r="F238" s="20"/>
      <c r="G238" s="20"/>
      <c r="H238" s="20"/>
      <c r="I238" s="20"/>
      <c r="J238" s="20"/>
      <c r="K238" s="21"/>
    </row>
    <row r="239" customFormat="false" ht="60" hidden="false" customHeight="true" outlineLevel="0" collapsed="false">
      <c r="A239" s="18" t="n">
        <v>231</v>
      </c>
      <c r="B239" s="22" t="s">
        <v>131</v>
      </c>
      <c r="C239" s="20" t="n">
        <f aca="false">C240+C241</f>
        <v>858000</v>
      </c>
      <c r="D239" s="20" t="n">
        <f aca="false">D240+D241</f>
        <v>115200</v>
      </c>
      <c r="E239" s="20" t="n">
        <f aca="false">E240+E241</f>
        <v>119800</v>
      </c>
      <c r="F239" s="20" t="n">
        <f aca="false">F240+F241</f>
        <v>124600</v>
      </c>
      <c r="G239" s="20" t="n">
        <f aca="false">G240+G241</f>
        <v>124600</v>
      </c>
      <c r="H239" s="20" t="n">
        <f aca="false">H240+H241</f>
        <v>124600</v>
      </c>
      <c r="I239" s="20" t="n">
        <f aca="false">I240+I241</f>
        <v>124600</v>
      </c>
      <c r="J239" s="20" t="n">
        <f aca="false">J240+J241</f>
        <v>124600</v>
      </c>
      <c r="K239" s="21" t="n">
        <v>64</v>
      </c>
    </row>
    <row r="240" customFormat="false" ht="15" hidden="false" customHeight="false" outlineLevel="0" collapsed="false">
      <c r="A240" s="18" t="n">
        <v>232</v>
      </c>
      <c r="B240" s="22" t="s">
        <v>17</v>
      </c>
      <c r="C240" s="20" t="n">
        <f aca="false">D240+E240+F240+G240+H240+I240+J240</f>
        <v>858000</v>
      </c>
      <c r="D240" s="20" t="n">
        <v>115200</v>
      </c>
      <c r="E240" s="20" t="n">
        <v>119800</v>
      </c>
      <c r="F240" s="20" t="n">
        <v>124600</v>
      </c>
      <c r="G240" s="20" t="n">
        <v>124600</v>
      </c>
      <c r="H240" s="20" t="n">
        <v>124600</v>
      </c>
      <c r="I240" s="20" t="n">
        <v>124600</v>
      </c>
      <c r="J240" s="20" t="n">
        <v>124600</v>
      </c>
      <c r="K240" s="21"/>
    </row>
    <row r="241" customFormat="false" ht="15" hidden="false" customHeight="false" outlineLevel="0" collapsed="false">
      <c r="A241" s="18" t="n">
        <v>233</v>
      </c>
      <c r="B241" s="22" t="s">
        <v>18</v>
      </c>
      <c r="C241" s="20" t="n">
        <f aca="false">SUM(D241:J241)</f>
        <v>0</v>
      </c>
      <c r="D241" s="20" t="n">
        <v>0</v>
      </c>
      <c r="E241" s="20" t="n">
        <v>0</v>
      </c>
      <c r="F241" s="20" t="n">
        <v>0</v>
      </c>
      <c r="G241" s="20" t="n">
        <v>0</v>
      </c>
      <c r="H241" s="20" t="n">
        <v>0</v>
      </c>
      <c r="I241" s="20" t="n">
        <v>0</v>
      </c>
      <c r="J241" s="20" t="n">
        <v>0</v>
      </c>
      <c r="K241" s="21"/>
    </row>
    <row r="242" customFormat="false" ht="18" hidden="false" customHeight="true" outlineLevel="0" collapsed="false">
      <c r="A242" s="18" t="n">
        <v>234</v>
      </c>
      <c r="B242" s="19" t="s">
        <v>29</v>
      </c>
      <c r="C242" s="20"/>
      <c r="D242" s="20"/>
      <c r="E242" s="20"/>
      <c r="F242" s="20"/>
      <c r="G242" s="20"/>
      <c r="H242" s="20"/>
      <c r="I242" s="20"/>
      <c r="J242" s="20"/>
      <c r="K242" s="21"/>
    </row>
    <row r="243" customFormat="false" ht="112.5" hidden="false" customHeight="true" outlineLevel="0" collapsed="false">
      <c r="A243" s="18" t="n">
        <v>235</v>
      </c>
      <c r="B243" s="22" t="s">
        <v>132</v>
      </c>
      <c r="C243" s="20" t="n">
        <f aca="false">C244+C245</f>
        <v>1400</v>
      </c>
      <c r="D243" s="20" t="n">
        <f aca="false">D244+D245</f>
        <v>200</v>
      </c>
      <c r="E243" s="20" t="n">
        <f aca="false">E244+E245</f>
        <v>200</v>
      </c>
      <c r="F243" s="20" t="n">
        <f aca="false">F244+F245</f>
        <v>200</v>
      </c>
      <c r="G243" s="20" t="n">
        <f aca="false">G244+G245</f>
        <v>200</v>
      </c>
      <c r="H243" s="20" t="n">
        <f aca="false">H244+H245</f>
        <v>200</v>
      </c>
      <c r="I243" s="20" t="n">
        <f aca="false">I244+I245</f>
        <v>200</v>
      </c>
      <c r="J243" s="20" t="n">
        <f aca="false">J244+J245</f>
        <v>200</v>
      </c>
      <c r="K243" s="21" t="n">
        <v>64</v>
      </c>
    </row>
    <row r="244" customFormat="false" ht="18" hidden="false" customHeight="true" outlineLevel="0" collapsed="false">
      <c r="A244" s="18" t="n">
        <v>236</v>
      </c>
      <c r="B244" s="22" t="s">
        <v>17</v>
      </c>
      <c r="C244" s="20" t="n">
        <f aca="false">D244+E244+F244+G244+H244+I244+J244</f>
        <v>1400</v>
      </c>
      <c r="D244" s="20" t="n">
        <v>200</v>
      </c>
      <c r="E244" s="20" t="n">
        <v>200</v>
      </c>
      <c r="F244" s="20" t="n">
        <v>200</v>
      </c>
      <c r="G244" s="20" t="n">
        <v>200</v>
      </c>
      <c r="H244" s="20" t="n">
        <v>200</v>
      </c>
      <c r="I244" s="20" t="n">
        <v>200</v>
      </c>
      <c r="J244" s="20" t="n">
        <v>200</v>
      </c>
      <c r="K244" s="21"/>
    </row>
    <row r="245" customFormat="false" ht="15" hidden="false" customHeight="false" outlineLevel="0" collapsed="false">
      <c r="A245" s="18" t="n">
        <v>237</v>
      </c>
      <c r="B245" s="22" t="s">
        <v>18</v>
      </c>
      <c r="C245" s="20" t="n">
        <f aca="false">SUM(D245:J245)</f>
        <v>0</v>
      </c>
      <c r="D245" s="20" t="n">
        <v>0</v>
      </c>
      <c r="E245" s="20" t="n">
        <v>0</v>
      </c>
      <c r="F245" s="20" t="n">
        <v>0</v>
      </c>
      <c r="G245" s="20" t="n">
        <v>0</v>
      </c>
      <c r="H245" s="20" t="n">
        <v>0</v>
      </c>
      <c r="I245" s="20" t="n">
        <v>0</v>
      </c>
      <c r="J245" s="20" t="n">
        <v>0</v>
      </c>
      <c r="K245" s="21"/>
    </row>
    <row r="246" customFormat="false" ht="15" hidden="false" customHeight="true" outlineLevel="0" collapsed="false">
      <c r="A246" s="18" t="n">
        <v>238</v>
      </c>
      <c r="B246" s="19" t="s">
        <v>31</v>
      </c>
      <c r="C246" s="20"/>
      <c r="D246" s="20"/>
      <c r="E246" s="20"/>
      <c r="F246" s="20"/>
      <c r="G246" s="20"/>
      <c r="H246" s="20"/>
      <c r="I246" s="20"/>
      <c r="J246" s="20"/>
      <c r="K246" s="21"/>
    </row>
    <row r="247" customFormat="false" ht="165" hidden="false" customHeight="false" outlineLevel="0" collapsed="false">
      <c r="A247" s="18" t="n">
        <v>239</v>
      </c>
      <c r="B247" s="22" t="s">
        <v>133</v>
      </c>
      <c r="C247" s="20" t="n">
        <f aca="false">C248+C249+C250</f>
        <v>272200</v>
      </c>
      <c r="D247" s="20" t="n">
        <f aca="false">D248+D249+D250</f>
        <v>21800</v>
      </c>
      <c r="E247" s="20" t="n">
        <f aca="false">E248+E249+E250</f>
        <v>207400</v>
      </c>
      <c r="F247" s="20" t="n">
        <f aca="false">F248+F249+F250</f>
        <v>8600</v>
      </c>
      <c r="G247" s="20" t="n">
        <f aca="false">G248+G249+G250</f>
        <v>8600</v>
      </c>
      <c r="H247" s="20" t="n">
        <f aca="false">H248+H249+H250</f>
        <v>8600</v>
      </c>
      <c r="I247" s="20" t="n">
        <f aca="false">I248+I249+I250</f>
        <v>8600</v>
      </c>
      <c r="J247" s="20" t="n">
        <f aca="false">J248+J249+J250</f>
        <v>8600</v>
      </c>
      <c r="K247" s="21" t="n">
        <v>65</v>
      </c>
    </row>
    <row r="248" customFormat="false" ht="15" hidden="false" customHeight="false" outlineLevel="0" collapsed="false">
      <c r="A248" s="18" t="n">
        <v>240</v>
      </c>
      <c r="B248" s="22" t="s">
        <v>16</v>
      </c>
      <c r="C248" s="20" t="n">
        <f aca="false">D248+E248+F248+G248+H248+I248+J248</f>
        <v>272200</v>
      </c>
      <c r="D248" s="20" t="n">
        <v>21800</v>
      </c>
      <c r="E248" s="20" t="n">
        <v>207400</v>
      </c>
      <c r="F248" s="20" t="n">
        <v>8600</v>
      </c>
      <c r="G248" s="20" t="n">
        <v>8600</v>
      </c>
      <c r="H248" s="20" t="n">
        <v>8600</v>
      </c>
      <c r="I248" s="20" t="n">
        <v>8600</v>
      </c>
      <c r="J248" s="20" t="n">
        <v>8600</v>
      </c>
      <c r="K248" s="21"/>
    </row>
    <row r="249" customFormat="false" ht="18" hidden="false" customHeight="true" outlineLevel="0" collapsed="false">
      <c r="A249" s="18" t="n">
        <v>241</v>
      </c>
      <c r="B249" s="22" t="s">
        <v>17</v>
      </c>
      <c r="C249" s="20" t="n">
        <v>0</v>
      </c>
      <c r="D249" s="20" t="n">
        <v>0</v>
      </c>
      <c r="E249" s="20" t="n">
        <v>0</v>
      </c>
      <c r="F249" s="20" t="n">
        <v>0</v>
      </c>
      <c r="G249" s="20" t="n">
        <v>0</v>
      </c>
      <c r="H249" s="20" t="n">
        <v>0</v>
      </c>
      <c r="I249" s="20" t="n">
        <v>0</v>
      </c>
      <c r="J249" s="20" t="n">
        <v>0</v>
      </c>
      <c r="K249" s="21"/>
    </row>
    <row r="250" customFormat="false" ht="15" hidden="false" customHeight="false" outlineLevel="0" collapsed="false">
      <c r="A250" s="18" t="n">
        <v>242</v>
      </c>
      <c r="B250" s="22" t="s">
        <v>18</v>
      </c>
      <c r="C250" s="20" t="n">
        <f aca="false">SUM(D250:J250)</f>
        <v>0</v>
      </c>
      <c r="D250" s="20" t="n">
        <v>0</v>
      </c>
      <c r="E250" s="20" t="n">
        <v>0</v>
      </c>
      <c r="F250" s="20" t="n">
        <v>0</v>
      </c>
      <c r="G250" s="20" t="n">
        <v>0</v>
      </c>
      <c r="H250" s="20" t="n">
        <v>0</v>
      </c>
      <c r="I250" s="20" t="n">
        <v>0</v>
      </c>
      <c r="J250" s="20" t="n">
        <v>0</v>
      </c>
      <c r="K250" s="21"/>
    </row>
    <row r="251" customFormat="false" ht="15" hidden="false" customHeight="false" outlineLevel="0" collapsed="false">
      <c r="A251" s="18" t="n">
        <v>243</v>
      </c>
      <c r="B251" s="19" t="s">
        <v>33</v>
      </c>
      <c r="C251" s="20"/>
      <c r="D251" s="20"/>
      <c r="E251" s="20"/>
      <c r="F251" s="20"/>
      <c r="G251" s="20"/>
      <c r="H251" s="20"/>
      <c r="I251" s="20"/>
      <c r="J251" s="20"/>
      <c r="K251" s="21"/>
    </row>
    <row r="252" customFormat="false" ht="30" hidden="false" customHeight="false" outlineLevel="0" collapsed="false">
      <c r="A252" s="18" t="n">
        <v>244</v>
      </c>
      <c r="B252" s="22" t="s">
        <v>134</v>
      </c>
      <c r="C252" s="20" t="n">
        <f aca="false">C253</f>
        <v>212169626</v>
      </c>
      <c r="D252" s="20" t="n">
        <f aca="false">D253</f>
        <v>28635617</v>
      </c>
      <c r="E252" s="20" t="n">
        <f aca="false">E253</f>
        <v>29758514</v>
      </c>
      <c r="F252" s="20" t="n">
        <f aca="false">F253</f>
        <v>30755099</v>
      </c>
      <c r="G252" s="20" t="n">
        <f aca="false">G253</f>
        <v>30755099</v>
      </c>
      <c r="H252" s="20" t="n">
        <f aca="false">H253</f>
        <v>30755099</v>
      </c>
      <c r="I252" s="20" t="n">
        <f aca="false">I253</f>
        <v>30755099</v>
      </c>
      <c r="J252" s="20" t="n">
        <f aca="false">J253</f>
        <v>30755099</v>
      </c>
      <c r="K252" s="21" t="n">
        <v>66</v>
      </c>
    </row>
    <row r="253" customFormat="false" ht="19.9" hidden="false" customHeight="true" outlineLevel="0" collapsed="false">
      <c r="A253" s="18" t="n">
        <v>245</v>
      </c>
      <c r="B253" s="22" t="s">
        <v>18</v>
      </c>
      <c r="C253" s="20" t="n">
        <f aca="false">SUM(D253:J253)</f>
        <v>212169626</v>
      </c>
      <c r="D253" s="20" t="n">
        <v>28635617</v>
      </c>
      <c r="E253" s="20" t="n">
        <v>29758514</v>
      </c>
      <c r="F253" s="20" t="n">
        <v>30755099</v>
      </c>
      <c r="G253" s="20" t="n">
        <v>30755099</v>
      </c>
      <c r="H253" s="20" t="n">
        <v>30755099</v>
      </c>
      <c r="I253" s="20" t="n">
        <v>30755099</v>
      </c>
      <c r="J253" s="20" t="n">
        <v>30755099</v>
      </c>
      <c r="K253" s="21"/>
    </row>
    <row r="254" customFormat="false" ht="15" hidden="false" customHeight="true" outlineLevel="0" collapsed="false">
      <c r="A254" s="18" t="n">
        <v>246</v>
      </c>
      <c r="B254" s="53" t="s">
        <v>135</v>
      </c>
      <c r="C254" s="53"/>
      <c r="D254" s="53"/>
      <c r="E254" s="53"/>
      <c r="F254" s="53"/>
      <c r="G254" s="53"/>
      <c r="H254" s="53"/>
      <c r="I254" s="53"/>
      <c r="J254" s="53"/>
      <c r="K254" s="53"/>
    </row>
    <row r="255" customFormat="false" ht="28.5" hidden="false" customHeight="false" outlineLevel="0" collapsed="false">
      <c r="A255" s="18" t="n">
        <v>247</v>
      </c>
      <c r="B255" s="19" t="s">
        <v>136</v>
      </c>
      <c r="C255" s="29" t="n">
        <f aca="false">C256</f>
        <v>8085923.6</v>
      </c>
      <c r="D255" s="29" t="n">
        <f aca="false">D256</f>
        <v>1155131.6</v>
      </c>
      <c r="E255" s="29" t="n">
        <f aca="false">E256</f>
        <v>1155132</v>
      </c>
      <c r="F255" s="29" t="n">
        <f aca="false">F256</f>
        <v>1155132</v>
      </c>
      <c r="G255" s="29" t="n">
        <f aca="false">G256</f>
        <v>1155132</v>
      </c>
      <c r="H255" s="29" t="n">
        <f aca="false">H256</f>
        <v>1155132</v>
      </c>
      <c r="I255" s="29" t="n">
        <f aca="false">I256</f>
        <v>1155132</v>
      </c>
      <c r="J255" s="29" t="n">
        <f aca="false">J256</f>
        <v>1155132</v>
      </c>
      <c r="K255" s="30"/>
    </row>
    <row r="256" customFormat="false" ht="15" hidden="false" customHeight="false" outlineLevel="0" collapsed="false">
      <c r="A256" s="18" t="n">
        <v>248</v>
      </c>
      <c r="B256" s="22" t="s">
        <v>18</v>
      </c>
      <c r="C256" s="29" t="n">
        <f aca="false">C259</f>
        <v>8085923.6</v>
      </c>
      <c r="D256" s="29" t="n">
        <f aca="false">D259</f>
        <v>1155131.6</v>
      </c>
      <c r="E256" s="29" t="n">
        <f aca="false">E259</f>
        <v>1155132</v>
      </c>
      <c r="F256" s="29" t="n">
        <f aca="false">F259</f>
        <v>1155132</v>
      </c>
      <c r="G256" s="29" t="n">
        <f aca="false">G259</f>
        <v>1155132</v>
      </c>
      <c r="H256" s="29" t="n">
        <f aca="false">H259</f>
        <v>1155132</v>
      </c>
      <c r="I256" s="29" t="n">
        <f aca="false">I259</f>
        <v>1155132</v>
      </c>
      <c r="J256" s="29" t="n">
        <f aca="false">J259</f>
        <v>1155132</v>
      </c>
      <c r="K256" s="30"/>
    </row>
    <row r="257" customFormat="false" ht="15" hidden="false" customHeight="false" outlineLevel="0" collapsed="false">
      <c r="A257" s="18" t="n">
        <v>249</v>
      </c>
      <c r="B257" s="19" t="s">
        <v>26</v>
      </c>
      <c r="C257" s="29"/>
      <c r="D257" s="29"/>
      <c r="E257" s="29"/>
      <c r="F257" s="29"/>
      <c r="G257" s="29"/>
      <c r="H257" s="29"/>
      <c r="I257" s="29"/>
      <c r="J257" s="29"/>
      <c r="K257" s="30"/>
    </row>
    <row r="258" customFormat="false" ht="45" hidden="false" customHeight="false" outlineLevel="0" collapsed="false">
      <c r="A258" s="18" t="n">
        <v>250</v>
      </c>
      <c r="B258" s="22" t="s">
        <v>137</v>
      </c>
      <c r="C258" s="29" t="n">
        <f aca="false">C259</f>
        <v>8085923.6</v>
      </c>
      <c r="D258" s="29" t="n">
        <f aca="false">D259</f>
        <v>1155131.6</v>
      </c>
      <c r="E258" s="29" t="n">
        <f aca="false">E259</f>
        <v>1155132</v>
      </c>
      <c r="F258" s="29" t="n">
        <f aca="false">F259</f>
        <v>1155132</v>
      </c>
      <c r="G258" s="29" t="n">
        <f aca="false">G259</f>
        <v>1155132</v>
      </c>
      <c r="H258" s="29" t="n">
        <f aca="false">H259</f>
        <v>1155132</v>
      </c>
      <c r="I258" s="29" t="n">
        <f aca="false">I259</f>
        <v>1155132</v>
      </c>
      <c r="J258" s="29" t="n">
        <f aca="false">J259</f>
        <v>1155132</v>
      </c>
      <c r="K258" s="54" t="n">
        <v>67</v>
      </c>
    </row>
    <row r="259" customFormat="false" ht="15" hidden="false" customHeight="false" outlineLevel="0" collapsed="false">
      <c r="A259" s="18" t="n">
        <v>251</v>
      </c>
      <c r="B259" s="22" t="s">
        <v>18</v>
      </c>
      <c r="C259" s="29" t="n">
        <f aca="false">D259+E259+F259+G259+H259+I259+J259</f>
        <v>8085923.6</v>
      </c>
      <c r="D259" s="29" t="n">
        <v>1155131.6</v>
      </c>
      <c r="E259" s="29" t="n">
        <v>1155132</v>
      </c>
      <c r="F259" s="29" t="n">
        <v>1155132</v>
      </c>
      <c r="G259" s="29" t="n">
        <v>1155132</v>
      </c>
      <c r="H259" s="29" t="n">
        <v>1155132</v>
      </c>
      <c r="I259" s="29" t="n">
        <v>1155132</v>
      </c>
      <c r="J259" s="55" t="n">
        <v>1155132</v>
      </c>
      <c r="K259" s="54"/>
    </row>
    <row r="260" customFormat="false" ht="15" hidden="false" customHeight="false" outlineLevel="0" collapsed="false">
      <c r="A260" s="18" t="n">
        <v>252</v>
      </c>
      <c r="B260" s="24"/>
      <c r="C260" s="25"/>
      <c r="D260" s="25"/>
      <c r="E260" s="25" t="s">
        <v>138</v>
      </c>
      <c r="F260" s="25"/>
      <c r="G260" s="25"/>
      <c r="H260" s="26"/>
      <c r="I260" s="26"/>
      <c r="J260" s="26"/>
      <c r="K260" s="56"/>
    </row>
    <row r="261" customFormat="false" ht="14.45" hidden="false" customHeight="true" outlineLevel="0" collapsed="false">
      <c r="A261" s="18" t="n">
        <v>253</v>
      </c>
      <c r="B261" s="22" t="s">
        <v>38</v>
      </c>
      <c r="C261" s="29" t="n">
        <f aca="false">C263+C264+C262</f>
        <v>64970523.3</v>
      </c>
      <c r="D261" s="29" t="n">
        <f aca="false">D263+D264+D262</f>
        <v>57722523.3</v>
      </c>
      <c r="E261" s="29" t="n">
        <f aca="false">E263+E264+E262</f>
        <v>1208000</v>
      </c>
      <c r="F261" s="29" t="n">
        <f aca="false">F263+F264+F262</f>
        <v>1208000</v>
      </c>
      <c r="G261" s="29" t="n">
        <f aca="false">G263+G264+G262</f>
        <v>1208000</v>
      </c>
      <c r="H261" s="29" t="n">
        <f aca="false">H263+H264+H262</f>
        <v>1208000</v>
      </c>
      <c r="I261" s="29" t="n">
        <f aca="false">I263+I264+I262</f>
        <v>1208000</v>
      </c>
      <c r="J261" s="55" t="n">
        <f aca="false">J263+J264+J262</f>
        <v>1208000</v>
      </c>
      <c r="K261" s="30"/>
    </row>
    <row r="262" customFormat="false" ht="14.45" hidden="false" customHeight="true" outlineLevel="0" collapsed="false">
      <c r="A262" s="18" t="n">
        <v>254</v>
      </c>
      <c r="B262" s="22" t="s">
        <v>139</v>
      </c>
      <c r="C262" s="29" t="n">
        <f aca="false">C270</f>
        <v>52023686.26</v>
      </c>
      <c r="D262" s="29" t="n">
        <f aca="false">D270</f>
        <v>52023686.26</v>
      </c>
      <c r="E262" s="29" t="n">
        <f aca="false">E270</f>
        <v>0</v>
      </c>
      <c r="F262" s="29" t="n">
        <f aca="false">F270</f>
        <v>0</v>
      </c>
      <c r="G262" s="29" t="n">
        <f aca="false">G270</f>
        <v>0</v>
      </c>
      <c r="H262" s="29" t="n">
        <f aca="false">H270</f>
        <v>0</v>
      </c>
      <c r="I262" s="29" t="n">
        <f aca="false">I270</f>
        <v>0</v>
      </c>
      <c r="J262" s="29" t="n">
        <f aca="false">J270</f>
        <v>0</v>
      </c>
      <c r="K262" s="30"/>
    </row>
    <row r="263" customFormat="false" ht="15.75" hidden="false" customHeight="true" outlineLevel="0" collapsed="false">
      <c r="A263" s="18" t="n">
        <v>255</v>
      </c>
      <c r="B263" s="22" t="s">
        <v>24</v>
      </c>
      <c r="C263" s="29" t="n">
        <f aca="false">C271</f>
        <v>3703321.34</v>
      </c>
      <c r="D263" s="29" t="n">
        <f aca="false">D271</f>
        <v>3703321.34</v>
      </c>
      <c r="E263" s="29" t="n">
        <f aca="false">E271</f>
        <v>0</v>
      </c>
      <c r="F263" s="29" t="n">
        <f aca="false">F271</f>
        <v>0</v>
      </c>
      <c r="G263" s="29" t="n">
        <f aca="false">G271</f>
        <v>0</v>
      </c>
      <c r="H263" s="29" t="n">
        <f aca="false">H271</f>
        <v>0</v>
      </c>
      <c r="I263" s="29" t="n">
        <f aca="false">I271</f>
        <v>0</v>
      </c>
      <c r="J263" s="29" t="n">
        <f aca="false">J271</f>
        <v>0</v>
      </c>
      <c r="K263" s="30"/>
    </row>
    <row r="264" customFormat="false" ht="15" hidden="false" customHeight="false" outlineLevel="0" collapsed="false">
      <c r="A264" s="18" t="n">
        <v>256</v>
      </c>
      <c r="B264" s="22" t="s">
        <v>25</v>
      </c>
      <c r="C264" s="29" t="n">
        <f aca="false">C272+C267</f>
        <v>9243515.7</v>
      </c>
      <c r="D264" s="29" t="n">
        <f aca="false">D272+D267</f>
        <v>1995515.7</v>
      </c>
      <c r="E264" s="29" t="n">
        <f aca="false">E272+E267</f>
        <v>1208000</v>
      </c>
      <c r="F264" s="29" t="n">
        <f aca="false">F272+F267</f>
        <v>1208000</v>
      </c>
      <c r="G264" s="29" t="n">
        <f aca="false">G272+G267</f>
        <v>1208000</v>
      </c>
      <c r="H264" s="29" t="n">
        <f aca="false">H272+H267</f>
        <v>1208000</v>
      </c>
      <c r="I264" s="29" t="n">
        <f aca="false">I272+I267</f>
        <v>1208000</v>
      </c>
      <c r="J264" s="29" t="n">
        <f aca="false">J272+J267</f>
        <v>1208000</v>
      </c>
      <c r="K264" s="30"/>
    </row>
    <row r="265" customFormat="false" ht="15" hidden="false" customHeight="false" outlineLevel="0" collapsed="false">
      <c r="A265" s="18" t="n">
        <v>257</v>
      </c>
      <c r="B265" s="19" t="s">
        <v>26</v>
      </c>
      <c r="C265" s="29"/>
      <c r="D265" s="29"/>
      <c r="E265" s="29"/>
      <c r="F265" s="29"/>
      <c r="G265" s="29"/>
      <c r="H265" s="29"/>
      <c r="I265" s="29"/>
      <c r="J265" s="29"/>
      <c r="K265" s="30"/>
    </row>
    <row r="266" customFormat="false" ht="15" hidden="false" customHeight="false" outlineLevel="0" collapsed="false">
      <c r="A266" s="18" t="n">
        <v>258</v>
      </c>
      <c r="B266" s="22" t="s">
        <v>140</v>
      </c>
      <c r="C266" s="29" t="n">
        <f aca="false">C267</f>
        <v>7520000</v>
      </c>
      <c r="D266" s="29" t="n">
        <f aca="false">D267</f>
        <v>272000</v>
      </c>
      <c r="E266" s="29" t="n">
        <f aca="false">E267</f>
        <v>1208000</v>
      </c>
      <c r="F266" s="29" t="n">
        <f aca="false">F267</f>
        <v>1208000</v>
      </c>
      <c r="G266" s="29" t="n">
        <f aca="false">G267</f>
        <v>1208000</v>
      </c>
      <c r="H266" s="29" t="n">
        <f aca="false">H267</f>
        <v>1208000</v>
      </c>
      <c r="I266" s="29" t="n">
        <f aca="false">I267</f>
        <v>1208000</v>
      </c>
      <c r="J266" s="29" t="n">
        <f aca="false">J267</f>
        <v>1208000</v>
      </c>
      <c r="K266" s="30" t="n">
        <v>68.69</v>
      </c>
    </row>
    <row r="267" customFormat="false" ht="15" hidden="false" customHeight="false" outlineLevel="0" collapsed="false">
      <c r="A267" s="18" t="n">
        <v>259</v>
      </c>
      <c r="B267" s="22" t="s">
        <v>18</v>
      </c>
      <c r="C267" s="29" t="n">
        <f aca="false">D267+E267+F267+G267+H267+I267+J267</f>
        <v>7520000</v>
      </c>
      <c r="D267" s="29" t="n">
        <v>272000</v>
      </c>
      <c r="E267" s="29" t="n">
        <v>1208000</v>
      </c>
      <c r="F267" s="29" t="n">
        <v>1208000</v>
      </c>
      <c r="G267" s="29" t="n">
        <v>1208000</v>
      </c>
      <c r="H267" s="29" t="n">
        <v>1208000</v>
      </c>
      <c r="I267" s="29" t="n">
        <v>1208000</v>
      </c>
      <c r="J267" s="29" t="n">
        <v>1208000</v>
      </c>
      <c r="K267" s="30"/>
    </row>
    <row r="268" customFormat="false" ht="14.45" hidden="false" customHeight="true" outlineLevel="0" collapsed="false">
      <c r="A268" s="18" t="n">
        <v>260</v>
      </c>
      <c r="B268" s="19" t="s">
        <v>29</v>
      </c>
      <c r="C268" s="29"/>
      <c r="D268" s="29"/>
      <c r="E268" s="29"/>
      <c r="F268" s="29"/>
      <c r="G268" s="29"/>
      <c r="H268" s="29"/>
      <c r="I268" s="29"/>
      <c r="J268" s="29"/>
      <c r="K268" s="30"/>
    </row>
    <row r="269" customFormat="false" ht="64.5" hidden="false" customHeight="true" outlineLevel="0" collapsed="false">
      <c r="A269" s="18" t="n">
        <v>261</v>
      </c>
      <c r="B269" s="57" t="s">
        <v>141</v>
      </c>
      <c r="C269" s="29" t="n">
        <f aca="false">C271+C272+C270</f>
        <v>57450523.3</v>
      </c>
      <c r="D269" s="29" t="n">
        <f aca="false">D271+D272+D270</f>
        <v>57450523.3</v>
      </c>
      <c r="E269" s="29" t="n">
        <f aca="false">E271+E272+E270</f>
        <v>0</v>
      </c>
      <c r="F269" s="29" t="n">
        <f aca="false">F271+F272+F270</f>
        <v>0</v>
      </c>
      <c r="G269" s="29" t="n">
        <f aca="false">G271+G272+G270</f>
        <v>0</v>
      </c>
      <c r="H269" s="29" t="n">
        <f aca="false">H271+H272+H270</f>
        <v>0</v>
      </c>
      <c r="I269" s="29" t="n">
        <f aca="false">I271+I272+I270</f>
        <v>0</v>
      </c>
      <c r="J269" s="29" t="n">
        <f aca="false">J271+J272+J270</f>
        <v>0</v>
      </c>
      <c r="K269" s="21" t="n">
        <v>68.69</v>
      </c>
    </row>
    <row r="270" customFormat="false" ht="15" hidden="false" customHeight="false" outlineLevel="0" collapsed="false">
      <c r="A270" s="18" t="n">
        <v>262</v>
      </c>
      <c r="B270" s="22" t="s">
        <v>139</v>
      </c>
      <c r="C270" s="29" t="n">
        <f aca="false">D270+E270+F270+G270+H270+I270+J270</f>
        <v>52023686.26</v>
      </c>
      <c r="D270" s="29" t="n">
        <v>52023686.26</v>
      </c>
      <c r="E270" s="29" t="n">
        <v>0</v>
      </c>
      <c r="F270" s="29" t="n">
        <v>0</v>
      </c>
      <c r="G270" s="29" t="n">
        <v>0</v>
      </c>
      <c r="H270" s="29" t="n">
        <v>0</v>
      </c>
      <c r="I270" s="29" t="n">
        <v>0</v>
      </c>
      <c r="J270" s="29" t="n">
        <v>0</v>
      </c>
      <c r="K270" s="30"/>
    </row>
    <row r="271" customFormat="false" ht="15" hidden="false" customHeight="false" outlineLevel="0" collapsed="false">
      <c r="A271" s="18" t="n">
        <v>263</v>
      </c>
      <c r="B271" s="22" t="s">
        <v>24</v>
      </c>
      <c r="C271" s="29" t="n">
        <f aca="false">D271+E271+F271+G271+H271+I271+J271</f>
        <v>3703321.34</v>
      </c>
      <c r="D271" s="29" t="n">
        <v>3703321.34</v>
      </c>
      <c r="E271" s="29" t="n">
        <f aca="false">F271+G271+H271+I271+J271+K271+L271</f>
        <v>0</v>
      </c>
      <c r="F271" s="29" t="n">
        <f aca="false">G271+H271+I271+J271+K271+L271+M271</f>
        <v>0</v>
      </c>
      <c r="G271" s="29" t="n">
        <f aca="false">H271+I271+J271+K271+L271+M271+N271</f>
        <v>0</v>
      </c>
      <c r="H271" s="29" t="n">
        <f aca="false">I271+J271+K271+L271+M271+N271+O271</f>
        <v>0</v>
      </c>
      <c r="I271" s="29" t="n">
        <f aca="false">J271+K271+L271+M271+N271+O271+P271</f>
        <v>0</v>
      </c>
      <c r="J271" s="29" t="n">
        <f aca="false">K271+L271+M271+N271+O271+P271+Q271</f>
        <v>0</v>
      </c>
      <c r="K271" s="30"/>
    </row>
    <row r="272" customFormat="false" ht="18" hidden="false" customHeight="true" outlineLevel="0" collapsed="false">
      <c r="A272" s="18" t="n">
        <v>264</v>
      </c>
      <c r="B272" s="22" t="s">
        <v>25</v>
      </c>
      <c r="C272" s="29" t="n">
        <f aca="false">D272+E272+F272+G272+H272+I272+J272</f>
        <v>1723515.7</v>
      </c>
      <c r="D272" s="29" t="n">
        <v>1723515.7</v>
      </c>
      <c r="E272" s="29" t="n">
        <v>0</v>
      </c>
      <c r="F272" s="29" t="n">
        <v>0</v>
      </c>
      <c r="G272" s="29" t="n">
        <v>0</v>
      </c>
      <c r="H272" s="29" t="n">
        <v>0</v>
      </c>
      <c r="I272" s="29" t="n">
        <v>0</v>
      </c>
      <c r="J272" s="55" t="n">
        <v>0</v>
      </c>
      <c r="K272" s="30"/>
    </row>
    <row r="273" customFormat="false" ht="15" hidden="false" customHeight="false" outlineLevel="0" collapsed="false">
      <c r="A273" s="18" t="n">
        <v>265</v>
      </c>
      <c r="B273" s="24"/>
      <c r="C273" s="25"/>
      <c r="D273" s="25"/>
      <c r="E273" s="25" t="s">
        <v>142</v>
      </c>
      <c r="F273" s="25"/>
      <c r="G273" s="25"/>
      <c r="H273" s="26"/>
      <c r="I273" s="26"/>
      <c r="J273" s="26"/>
      <c r="K273" s="56"/>
    </row>
    <row r="274" customFormat="false" ht="21" hidden="false" customHeight="true" outlineLevel="0" collapsed="false">
      <c r="A274" s="18" t="n">
        <v>266</v>
      </c>
      <c r="B274" s="22" t="s">
        <v>38</v>
      </c>
      <c r="C274" s="29" t="n">
        <f aca="false">C275+C276</f>
        <v>4900000</v>
      </c>
      <c r="D274" s="29" t="n">
        <f aca="false">D275+D276</f>
        <v>700000</v>
      </c>
      <c r="E274" s="29" t="n">
        <f aca="false">E275+E276</f>
        <v>700000</v>
      </c>
      <c r="F274" s="29" t="n">
        <f aca="false">F275+F276</f>
        <v>700000</v>
      </c>
      <c r="G274" s="29" t="n">
        <f aca="false">G275+G276</f>
        <v>700000</v>
      </c>
      <c r="H274" s="29" t="n">
        <f aca="false">H275+H276</f>
        <v>700000</v>
      </c>
      <c r="I274" s="29" t="n">
        <f aca="false">I275+I276</f>
        <v>700000</v>
      </c>
      <c r="J274" s="55" t="n">
        <f aca="false">J275+J276</f>
        <v>700000</v>
      </c>
      <c r="K274" s="30"/>
    </row>
    <row r="275" customFormat="false" ht="16.15" hidden="false" customHeight="true" outlineLevel="0" collapsed="false">
      <c r="A275" s="18" t="n">
        <v>267</v>
      </c>
      <c r="B275" s="22" t="s">
        <v>24</v>
      </c>
      <c r="C275" s="29" t="n">
        <f aca="false">C280</f>
        <v>0</v>
      </c>
      <c r="D275" s="29" t="n">
        <f aca="false">D280</f>
        <v>0</v>
      </c>
      <c r="E275" s="29" t="n">
        <f aca="false">E280</f>
        <v>0</v>
      </c>
      <c r="F275" s="29" t="n">
        <f aca="false">F280</f>
        <v>0</v>
      </c>
      <c r="G275" s="29" t="n">
        <f aca="false">G280</f>
        <v>0</v>
      </c>
      <c r="H275" s="29" t="n">
        <f aca="false">H280</f>
        <v>0</v>
      </c>
      <c r="I275" s="29" t="n">
        <f aca="false">I280</f>
        <v>0</v>
      </c>
      <c r="J275" s="29" t="n">
        <f aca="false">J280</f>
        <v>0</v>
      </c>
      <c r="K275" s="30"/>
    </row>
    <row r="276" customFormat="false" ht="15" hidden="false" customHeight="false" outlineLevel="0" collapsed="false">
      <c r="A276" s="18" t="n">
        <v>268</v>
      </c>
      <c r="B276" s="22" t="s">
        <v>25</v>
      </c>
      <c r="C276" s="29" t="n">
        <f aca="false">C279</f>
        <v>4900000</v>
      </c>
      <c r="D276" s="29" t="n">
        <f aca="false">D279</f>
        <v>700000</v>
      </c>
      <c r="E276" s="29" t="n">
        <f aca="false">E279</f>
        <v>700000</v>
      </c>
      <c r="F276" s="29" t="n">
        <f aca="false">F279</f>
        <v>700000</v>
      </c>
      <c r="G276" s="29" t="n">
        <f aca="false">G279</f>
        <v>700000</v>
      </c>
      <c r="H276" s="29" t="n">
        <f aca="false">H279</f>
        <v>700000</v>
      </c>
      <c r="I276" s="29" t="n">
        <f aca="false">I279</f>
        <v>700000</v>
      </c>
      <c r="J276" s="29" t="n">
        <f aca="false">J279</f>
        <v>700000</v>
      </c>
      <c r="K276" s="30"/>
    </row>
    <row r="277" customFormat="false" ht="15" hidden="false" customHeight="false" outlineLevel="0" collapsed="false">
      <c r="A277" s="18" t="n">
        <v>269</v>
      </c>
      <c r="B277" s="19" t="s">
        <v>26</v>
      </c>
      <c r="C277" s="29"/>
      <c r="D277" s="29"/>
      <c r="E277" s="29"/>
      <c r="F277" s="29"/>
      <c r="G277" s="29"/>
      <c r="H277" s="29"/>
      <c r="I277" s="29"/>
      <c r="J277" s="29"/>
      <c r="K277" s="30"/>
    </row>
    <row r="278" customFormat="false" ht="31.5" hidden="false" customHeight="true" outlineLevel="0" collapsed="false">
      <c r="A278" s="18" t="n">
        <v>270</v>
      </c>
      <c r="B278" s="57" t="s">
        <v>143</v>
      </c>
      <c r="C278" s="29" t="n">
        <f aca="false">C279+C280</f>
        <v>4900000</v>
      </c>
      <c r="D278" s="29" t="n">
        <f aca="false">D279+D280</f>
        <v>700000</v>
      </c>
      <c r="E278" s="29" t="n">
        <f aca="false">E279+E280</f>
        <v>700000</v>
      </c>
      <c r="F278" s="29" t="n">
        <f aca="false">F279+F280</f>
        <v>700000</v>
      </c>
      <c r="G278" s="29" t="n">
        <f aca="false">G279+G280</f>
        <v>700000</v>
      </c>
      <c r="H278" s="29" t="n">
        <f aca="false">H279+H280</f>
        <v>700000</v>
      </c>
      <c r="I278" s="29" t="n">
        <f aca="false">I279+I280</f>
        <v>700000</v>
      </c>
      <c r="J278" s="29" t="n">
        <f aca="false">J279+J280</f>
        <v>700000</v>
      </c>
      <c r="K278" s="30" t="n">
        <v>70.71</v>
      </c>
    </row>
    <row r="279" customFormat="false" ht="15.75" hidden="false" customHeight="false" outlineLevel="0" collapsed="false">
      <c r="A279" s="18" t="n">
        <v>271</v>
      </c>
      <c r="B279" s="57" t="s">
        <v>25</v>
      </c>
      <c r="C279" s="29" t="n">
        <f aca="false">D279+E279+F279+G279+H279+I279+J279</f>
        <v>4900000</v>
      </c>
      <c r="D279" s="29" t="n">
        <v>700000</v>
      </c>
      <c r="E279" s="29" t="n">
        <v>700000</v>
      </c>
      <c r="F279" s="29" t="n">
        <v>700000</v>
      </c>
      <c r="G279" s="29" t="n">
        <v>700000</v>
      </c>
      <c r="H279" s="29" t="n">
        <v>700000</v>
      </c>
      <c r="I279" s="29" t="n">
        <v>700000</v>
      </c>
      <c r="J279" s="29" t="n">
        <v>700000</v>
      </c>
      <c r="K279" s="30"/>
    </row>
    <row r="280" customFormat="false" ht="15.75" hidden="false" customHeight="false" outlineLevel="0" collapsed="false">
      <c r="A280" s="18" t="n">
        <v>272</v>
      </c>
      <c r="B280" s="57" t="s">
        <v>24</v>
      </c>
      <c r="C280" s="29" t="n">
        <f aca="false">D280+E280+F280+G280+H280+I280+J280</f>
        <v>0</v>
      </c>
      <c r="D280" s="29" t="n">
        <v>0</v>
      </c>
      <c r="E280" s="29" t="n">
        <v>0</v>
      </c>
      <c r="F280" s="29" t="n">
        <v>0</v>
      </c>
      <c r="G280" s="29" t="n">
        <v>0</v>
      </c>
      <c r="H280" s="29" t="n">
        <v>0</v>
      </c>
      <c r="I280" s="29" t="n">
        <v>0</v>
      </c>
      <c r="J280" s="29" t="n">
        <v>0</v>
      </c>
      <c r="K280" s="30"/>
    </row>
    <row r="281" customFormat="false" ht="13.9" hidden="false" customHeight="true" outlineLevel="0" collapsed="false">
      <c r="A281" s="18" t="n">
        <v>273</v>
      </c>
      <c r="B281" s="24"/>
      <c r="C281" s="25"/>
      <c r="D281" s="25"/>
      <c r="E281" s="25" t="s">
        <v>144</v>
      </c>
      <c r="F281" s="25"/>
      <c r="G281" s="25"/>
      <c r="H281" s="26"/>
      <c r="I281" s="26"/>
      <c r="J281" s="26"/>
      <c r="K281" s="27"/>
    </row>
    <row r="282" customFormat="false" ht="15" hidden="false" customHeight="false" outlineLevel="0" collapsed="false">
      <c r="A282" s="18" t="n">
        <v>274</v>
      </c>
      <c r="B282" s="22" t="s">
        <v>38</v>
      </c>
      <c r="C282" s="29" t="n">
        <f aca="false">C283+C284</f>
        <v>1400000</v>
      </c>
      <c r="D282" s="29" t="n">
        <f aca="false">D283+D284</f>
        <v>200000</v>
      </c>
      <c r="E282" s="29" t="n">
        <f aca="false">E283+E284</f>
        <v>200000</v>
      </c>
      <c r="F282" s="29" t="n">
        <f aca="false">F283+F284</f>
        <v>200000</v>
      </c>
      <c r="G282" s="29" t="n">
        <f aca="false">G283+G284</f>
        <v>200000</v>
      </c>
      <c r="H282" s="29" t="n">
        <f aca="false">H283+H284</f>
        <v>200000</v>
      </c>
      <c r="I282" s="29" t="n">
        <f aca="false">I283+I284</f>
        <v>200000</v>
      </c>
      <c r="J282" s="29" t="n">
        <f aca="false">J283+J284</f>
        <v>200000</v>
      </c>
      <c r="K282" s="30"/>
    </row>
    <row r="283" customFormat="false" ht="15" hidden="false" customHeight="false" outlineLevel="0" collapsed="false">
      <c r="A283" s="18" t="n">
        <v>275</v>
      </c>
      <c r="B283" s="22" t="s">
        <v>24</v>
      </c>
      <c r="C283" s="29" t="n">
        <f aca="false">C288</f>
        <v>1400000</v>
      </c>
      <c r="D283" s="29" t="n">
        <f aca="false">D288</f>
        <v>200000</v>
      </c>
      <c r="E283" s="29" t="n">
        <f aca="false">E288</f>
        <v>200000</v>
      </c>
      <c r="F283" s="29" t="n">
        <f aca="false">F288</f>
        <v>200000</v>
      </c>
      <c r="G283" s="29" t="n">
        <f aca="false">G288</f>
        <v>200000</v>
      </c>
      <c r="H283" s="29" t="n">
        <f aca="false">H288</f>
        <v>200000</v>
      </c>
      <c r="I283" s="29" t="n">
        <f aca="false">I288</f>
        <v>200000</v>
      </c>
      <c r="J283" s="29" t="n">
        <f aca="false">J288</f>
        <v>200000</v>
      </c>
      <c r="K283" s="30"/>
    </row>
    <row r="284" customFormat="false" ht="15" hidden="false" customHeight="false" outlineLevel="0" collapsed="false">
      <c r="A284" s="18" t="n">
        <v>276</v>
      </c>
      <c r="B284" s="22" t="s">
        <v>25</v>
      </c>
      <c r="C284" s="29" t="n">
        <f aca="false">C287</f>
        <v>0</v>
      </c>
      <c r="D284" s="29" t="n">
        <f aca="false">D287</f>
        <v>0</v>
      </c>
      <c r="E284" s="29" t="n">
        <f aca="false">E287</f>
        <v>0</v>
      </c>
      <c r="F284" s="29" t="n">
        <f aca="false">F287</f>
        <v>0</v>
      </c>
      <c r="G284" s="29" t="n">
        <f aca="false">G287</f>
        <v>0</v>
      </c>
      <c r="H284" s="29" t="n">
        <f aca="false">H287</f>
        <v>0</v>
      </c>
      <c r="I284" s="29" t="n">
        <f aca="false">I287</f>
        <v>0</v>
      </c>
      <c r="J284" s="29" t="n">
        <f aca="false">J287</f>
        <v>0</v>
      </c>
      <c r="K284" s="30"/>
    </row>
    <row r="285" customFormat="false" ht="18" hidden="false" customHeight="true" outlineLevel="0" collapsed="false">
      <c r="A285" s="18" t="n">
        <v>277</v>
      </c>
      <c r="B285" s="19" t="s">
        <v>26</v>
      </c>
      <c r="C285" s="29"/>
      <c r="D285" s="29"/>
      <c r="E285" s="29"/>
      <c r="F285" s="29"/>
      <c r="G285" s="29"/>
      <c r="H285" s="29"/>
      <c r="I285" s="29"/>
      <c r="J285" s="29"/>
      <c r="K285" s="30"/>
    </row>
    <row r="286" customFormat="false" ht="45.75" hidden="false" customHeight="true" outlineLevel="0" collapsed="false">
      <c r="A286" s="18" t="n">
        <v>278</v>
      </c>
      <c r="B286" s="57" t="s">
        <v>145</v>
      </c>
      <c r="C286" s="29"/>
      <c r="D286" s="29"/>
      <c r="E286" s="29"/>
      <c r="F286" s="29"/>
      <c r="G286" s="29"/>
      <c r="H286" s="29"/>
      <c r="I286" s="29"/>
      <c r="J286" s="29"/>
      <c r="K286" s="30" t="n">
        <v>72.73</v>
      </c>
    </row>
    <row r="287" customFormat="false" ht="15.75" hidden="false" customHeight="false" outlineLevel="0" collapsed="false">
      <c r="A287" s="18" t="n">
        <v>279</v>
      </c>
      <c r="B287" s="57" t="s">
        <v>25</v>
      </c>
      <c r="C287" s="29" t="n">
        <f aca="false">D287+E287+F287+G287+H287+I287+J287</f>
        <v>0</v>
      </c>
      <c r="D287" s="29" t="n">
        <v>0</v>
      </c>
      <c r="E287" s="29" t="n">
        <v>0</v>
      </c>
      <c r="F287" s="29" t="n">
        <v>0</v>
      </c>
      <c r="G287" s="29" t="n">
        <v>0</v>
      </c>
      <c r="H287" s="29" t="n">
        <v>0</v>
      </c>
      <c r="I287" s="29" t="n">
        <v>0</v>
      </c>
      <c r="J287" s="29" t="n">
        <v>0</v>
      </c>
      <c r="K287" s="30"/>
    </row>
    <row r="288" customFormat="false" ht="15.75" hidden="false" customHeight="false" outlineLevel="0" collapsed="false">
      <c r="A288" s="18" t="n">
        <v>280</v>
      </c>
      <c r="B288" s="57" t="s">
        <v>24</v>
      </c>
      <c r="C288" s="29" t="n">
        <f aca="false">D288+E288+F288+G288+H288+I288+J288</f>
        <v>1400000</v>
      </c>
      <c r="D288" s="29" t="n">
        <v>200000</v>
      </c>
      <c r="E288" s="29" t="n">
        <v>200000</v>
      </c>
      <c r="F288" s="29" t="n">
        <v>200000</v>
      </c>
      <c r="G288" s="29" t="n">
        <v>200000</v>
      </c>
      <c r="H288" s="29" t="n">
        <v>200000</v>
      </c>
      <c r="I288" s="29" t="n">
        <v>200000</v>
      </c>
      <c r="J288" s="29" t="n">
        <v>200000</v>
      </c>
      <c r="K288" s="30"/>
    </row>
    <row r="292" customFormat="false" ht="14.45" hidden="false" customHeight="true" outlineLevel="0" collapsed="false"/>
    <row r="298" customFormat="false" ht="14.45" hidden="false" customHeight="true" outlineLevel="0" collapsed="false"/>
    <row r="299" customFormat="false" ht="45.75" hidden="false" customHeight="true" outlineLevel="0" collapsed="false"/>
    <row r="307" customFormat="false" ht="15" hidden="false" customHeight="true" outlineLevel="0" collapsed="false"/>
    <row r="318" customFormat="false" ht="15" hidden="false" customHeight="true" outlineLevel="0" collapsed="false"/>
  </sheetData>
  <mergeCells count="21">
    <mergeCell ref="I1:J1"/>
    <mergeCell ref="I2:K2"/>
    <mergeCell ref="A5:K5"/>
    <mergeCell ref="C6:J6"/>
    <mergeCell ref="B22:K22"/>
    <mergeCell ref="B48:K48"/>
    <mergeCell ref="B52:K52"/>
    <mergeCell ref="B56:K56"/>
    <mergeCell ref="B83:K83"/>
    <mergeCell ref="B101:K101"/>
    <mergeCell ref="B117:K117"/>
    <mergeCell ref="B138:K138"/>
    <mergeCell ref="B173:K173"/>
    <mergeCell ref="B189:K189"/>
    <mergeCell ref="B198:K198"/>
    <mergeCell ref="B207:K207"/>
    <mergeCell ref="B213:K213"/>
    <mergeCell ref="B223:K223"/>
    <mergeCell ref="B232:K232"/>
    <mergeCell ref="B233:K233"/>
    <mergeCell ref="B254:K254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L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4" activeCellId="0" sqref="C4"/>
    </sheetView>
  </sheetViews>
  <sheetFormatPr defaultColWidth="8.6953125" defaultRowHeight="15" zeroHeight="false" outlineLevelRow="0" outlineLevelCol="0"/>
  <cols>
    <col collapsed="false" customWidth="true" hidden="false" outlineLevel="0" max="1" min="1" style="0" width="5.28"/>
    <col collapsed="false" customWidth="true" hidden="false" outlineLevel="0" max="2" min="2" style="0" width="11.3"/>
    <col collapsed="false" customWidth="true" hidden="false" outlineLevel="0" max="3" min="3" style="0" width="13.02"/>
    <col collapsed="false" customWidth="true" hidden="false" outlineLevel="0" max="4" min="4" style="0" width="16.87"/>
    <col collapsed="false" customWidth="true" hidden="false" outlineLevel="0" max="5" min="5" style="0" width="17.59"/>
    <col collapsed="false" customWidth="true" hidden="false" outlineLevel="0" max="6" min="6" style="0" width="16.41"/>
    <col collapsed="false" customWidth="true" hidden="false" outlineLevel="0" max="8" min="7" style="0" width="15.42"/>
    <col collapsed="false" customWidth="true" hidden="false" outlineLevel="0" max="9" min="9" style="0" width="15"/>
    <col collapsed="false" customWidth="true" hidden="false" outlineLevel="0" max="12" min="12" style="0" width="10.58"/>
  </cols>
  <sheetData>
    <row r="2" customFormat="false" ht="15" hidden="false" customHeight="false" outlineLevel="0" collapsed="false">
      <c r="F2" s="58" t="s">
        <v>146</v>
      </c>
    </row>
    <row r="3" customFormat="false" ht="15" hidden="false" customHeight="false" outlineLevel="0" collapsed="false">
      <c r="F3" s="58" t="s">
        <v>147</v>
      </c>
    </row>
    <row r="4" customFormat="false" ht="15" hidden="false" customHeight="false" outlineLevel="0" collapsed="false">
      <c r="F4" s="58" t="s">
        <v>148</v>
      </c>
    </row>
    <row r="5" customFormat="false" ht="15" hidden="false" customHeight="false" outlineLevel="0" collapsed="false">
      <c r="F5" s="58" t="s">
        <v>149</v>
      </c>
    </row>
    <row r="6" customFormat="false" ht="15.75" hidden="false" customHeight="false" outlineLevel="0" collapsed="false"/>
    <row r="7" customFormat="false" ht="15" hidden="false" customHeight="true" outlineLevel="0" collapsed="false">
      <c r="A7" s="59" t="s">
        <v>150</v>
      </c>
      <c r="B7" s="59" t="s">
        <v>151</v>
      </c>
      <c r="C7" s="59" t="s">
        <v>152</v>
      </c>
      <c r="D7" s="60" t="s">
        <v>153</v>
      </c>
      <c r="E7" s="60"/>
      <c r="F7" s="60"/>
      <c r="G7" s="59" t="s">
        <v>154</v>
      </c>
      <c r="H7" s="59"/>
      <c r="I7" s="59"/>
      <c r="J7" s="59"/>
      <c r="K7" s="59"/>
      <c r="L7" s="59"/>
    </row>
    <row r="8" customFormat="false" ht="15.75" hidden="false" customHeight="true" outlineLevel="0" collapsed="false">
      <c r="A8" s="59"/>
      <c r="B8" s="59"/>
      <c r="C8" s="59"/>
      <c r="D8" s="60"/>
      <c r="E8" s="60"/>
      <c r="F8" s="60"/>
      <c r="G8" s="61" t="s">
        <v>155</v>
      </c>
      <c r="H8" s="61"/>
      <c r="I8" s="61"/>
      <c r="J8" s="61"/>
      <c r="K8" s="61"/>
      <c r="L8" s="61"/>
    </row>
    <row r="9" customFormat="false" ht="60" hidden="false" customHeight="true" outlineLevel="0" collapsed="false">
      <c r="A9" s="59"/>
      <c r="B9" s="59"/>
      <c r="C9" s="59"/>
      <c r="D9" s="60"/>
      <c r="E9" s="60"/>
      <c r="F9" s="60"/>
      <c r="G9" s="60" t="s">
        <v>156</v>
      </c>
      <c r="H9" s="60"/>
      <c r="I9" s="60"/>
      <c r="J9" s="60" t="s">
        <v>157</v>
      </c>
      <c r="K9" s="60"/>
      <c r="L9" s="60"/>
    </row>
    <row r="10" customFormat="false" ht="210" hidden="false" customHeight="false" outlineLevel="0" collapsed="false">
      <c r="A10" s="59"/>
      <c r="B10" s="59"/>
      <c r="C10" s="59"/>
      <c r="D10" s="62" t="s">
        <v>158</v>
      </c>
      <c r="E10" s="62" t="s">
        <v>159</v>
      </c>
      <c r="F10" s="62" t="s">
        <v>160</v>
      </c>
      <c r="G10" s="62" t="s">
        <v>158</v>
      </c>
      <c r="H10" s="62" t="s">
        <v>159</v>
      </c>
      <c r="I10" s="62" t="s">
        <v>161</v>
      </c>
      <c r="J10" s="62" t="s">
        <v>162</v>
      </c>
      <c r="K10" s="62" t="s">
        <v>163</v>
      </c>
      <c r="L10" s="62" t="s">
        <v>164</v>
      </c>
    </row>
    <row r="11" s="68" customFormat="true" ht="15.75" hidden="false" customHeight="false" outlineLevel="0" collapsed="false">
      <c r="A11" s="63" t="n">
        <v>1</v>
      </c>
      <c r="B11" s="64" t="s">
        <v>165</v>
      </c>
      <c r="C11" s="64"/>
      <c r="D11" s="65" t="n">
        <v>1476508912.43</v>
      </c>
      <c r="E11" s="66" t="n">
        <v>1424103181.7</v>
      </c>
      <c r="F11" s="66" t="n">
        <f aca="false">E11-D11</f>
        <v>-52405730.73</v>
      </c>
      <c r="G11" s="66" t="n">
        <v>166619671</v>
      </c>
      <c r="H11" s="66" t="n">
        <v>264832740.7</v>
      </c>
      <c r="I11" s="66" t="n">
        <f aca="false">H11-G11</f>
        <v>98213069.7</v>
      </c>
      <c r="J11" s="67"/>
      <c r="K11" s="67"/>
      <c r="L11" s="67"/>
    </row>
    <row r="12" customFormat="false" ht="15.75" hidden="false" customHeight="false" outlineLevel="0" collapsed="false">
      <c r="A12" s="63" t="n">
        <v>2</v>
      </c>
      <c r="B12" s="69"/>
      <c r="C12" s="70" t="s">
        <v>22</v>
      </c>
      <c r="D12" s="69"/>
      <c r="E12" s="71"/>
      <c r="F12" s="69"/>
      <c r="G12" s="69"/>
      <c r="H12" s="69"/>
      <c r="I12" s="69"/>
      <c r="J12" s="69"/>
      <c r="K12" s="69"/>
      <c r="L12" s="69"/>
    </row>
    <row r="13" s="73" customFormat="true" ht="15.75" hidden="false" customHeight="false" outlineLevel="0" collapsed="false">
      <c r="A13" s="63" t="n">
        <v>3</v>
      </c>
      <c r="B13" s="72"/>
      <c r="C13" s="72"/>
      <c r="D13" s="72" t="n">
        <v>40891432</v>
      </c>
      <c r="E13" s="72" t="n">
        <v>78463000</v>
      </c>
      <c r="F13" s="72" t="n">
        <f aca="false">E13-D13</f>
        <v>37571568</v>
      </c>
      <c r="G13" s="72" t="n">
        <v>6191432</v>
      </c>
      <c r="H13" s="72" t="n">
        <v>11209000</v>
      </c>
      <c r="I13" s="72" t="n">
        <f aca="false">H13-G13</f>
        <v>5017568</v>
      </c>
      <c r="J13" s="72"/>
      <c r="K13" s="72"/>
      <c r="L13" s="72"/>
    </row>
    <row r="14" customFormat="false" ht="15.75" hidden="false" customHeight="false" outlineLevel="0" collapsed="false">
      <c r="A14" s="63" t="n">
        <v>4</v>
      </c>
      <c r="B14" s="69"/>
      <c r="C14" s="69" t="s">
        <v>166</v>
      </c>
      <c r="D14" s="69"/>
      <c r="E14" s="69"/>
      <c r="F14" s="69"/>
      <c r="G14" s="69"/>
      <c r="H14" s="69"/>
      <c r="I14" s="69"/>
      <c r="J14" s="69"/>
      <c r="K14" s="69"/>
      <c r="L14" s="69"/>
    </row>
    <row r="15" customFormat="false" ht="15.75" hidden="false" customHeight="false" outlineLevel="0" collapsed="false">
      <c r="A15" s="63" t="n">
        <v>5</v>
      </c>
      <c r="B15" s="69"/>
      <c r="C15" s="69"/>
      <c r="D15" s="69" t="n">
        <v>0</v>
      </c>
      <c r="E15" s="69" t="n">
        <v>800000</v>
      </c>
      <c r="F15" s="69" t="n">
        <f aca="false">E15-D15</f>
        <v>800000</v>
      </c>
      <c r="G15" s="69" t="n">
        <v>0</v>
      </c>
      <c r="H15" s="69" t="n">
        <v>200000</v>
      </c>
      <c r="I15" s="69" t="n">
        <f aca="false">H15-G15</f>
        <v>200000</v>
      </c>
      <c r="J15" s="69"/>
      <c r="K15" s="69"/>
      <c r="L15" s="69"/>
    </row>
    <row r="16" s="1" customFormat="true" ht="28.5" hidden="false" customHeight="true" outlineLevel="0" collapsed="false">
      <c r="A16" s="63" t="n">
        <v>6</v>
      </c>
      <c r="B16" s="57"/>
      <c r="C16" s="57" t="s">
        <v>167</v>
      </c>
      <c r="D16" s="57"/>
      <c r="E16" s="57"/>
      <c r="F16" s="57"/>
      <c r="G16" s="57"/>
      <c r="H16" s="57"/>
      <c r="I16" s="57"/>
      <c r="J16" s="57"/>
      <c r="K16" s="57"/>
      <c r="L16" s="57"/>
    </row>
    <row r="17" s="73" customFormat="true" ht="15.75" hidden="false" customHeight="false" outlineLevel="0" collapsed="false">
      <c r="A17" s="63" t="n">
        <v>7</v>
      </c>
      <c r="B17" s="72"/>
      <c r="C17" s="72"/>
      <c r="D17" s="72" t="n">
        <v>33557467.23</v>
      </c>
      <c r="E17" s="72" t="n">
        <v>36878628.8</v>
      </c>
      <c r="F17" s="72" t="n">
        <f aca="false">E17-D17</f>
        <v>3321161.57</v>
      </c>
      <c r="G17" s="72" t="n">
        <v>3575500</v>
      </c>
      <c r="H17" s="72" t="n">
        <v>15425628.8</v>
      </c>
      <c r="I17" s="72" t="n">
        <f aca="false">H17-G17</f>
        <v>11850128.8</v>
      </c>
      <c r="J17" s="72"/>
      <c r="K17" s="72"/>
      <c r="L17" s="72"/>
    </row>
    <row r="18" customFormat="false" ht="15.75" hidden="false" customHeight="false" outlineLevel="0" collapsed="false">
      <c r="A18" s="63" t="n">
        <v>8</v>
      </c>
      <c r="B18" s="74"/>
      <c r="C18" s="69" t="s">
        <v>168</v>
      </c>
      <c r="D18" s="69"/>
      <c r="E18" s="69"/>
      <c r="F18" s="69"/>
      <c r="G18" s="69"/>
      <c r="H18" s="69"/>
      <c r="I18" s="69"/>
      <c r="J18" s="69"/>
      <c r="K18" s="69"/>
      <c r="L18" s="69"/>
    </row>
    <row r="19" customFormat="false" ht="15.75" hidden="false" customHeight="false" outlineLevel="0" collapsed="false">
      <c r="A19" s="63" t="n">
        <v>9</v>
      </c>
      <c r="B19" s="74"/>
      <c r="C19" s="69"/>
      <c r="D19" s="69" t="n">
        <v>1800000</v>
      </c>
      <c r="E19" s="69" t="n">
        <v>0</v>
      </c>
      <c r="F19" s="69" t="n">
        <f aca="false">E19-D19</f>
        <v>-1800000</v>
      </c>
      <c r="G19" s="69" t="n">
        <v>0</v>
      </c>
      <c r="H19" s="69" t="n">
        <v>0</v>
      </c>
      <c r="I19" s="69" t="n">
        <f aca="false">H19-G19</f>
        <v>0</v>
      </c>
      <c r="J19" s="69"/>
      <c r="K19" s="69"/>
      <c r="L19" s="69"/>
    </row>
    <row r="20" customFormat="false" ht="15.75" hidden="false" customHeight="false" outlineLevel="0" collapsed="false">
      <c r="A20" s="63" t="n">
        <v>10</v>
      </c>
      <c r="B20" s="74"/>
      <c r="C20" s="69" t="s">
        <v>169</v>
      </c>
      <c r="D20" s="75"/>
      <c r="E20" s="69"/>
      <c r="F20" s="69"/>
      <c r="G20" s="69"/>
      <c r="H20" s="69"/>
      <c r="I20" s="69"/>
      <c r="J20" s="69"/>
      <c r="K20" s="69"/>
      <c r="L20" s="69"/>
    </row>
    <row r="21" s="73" customFormat="true" ht="15.75" hidden="false" customHeight="false" outlineLevel="0" collapsed="false">
      <c r="A21" s="63" t="n">
        <v>11</v>
      </c>
      <c r="B21" s="76"/>
      <c r="C21" s="72"/>
      <c r="D21" s="72" t="n">
        <v>86415000</v>
      </c>
      <c r="E21" s="72" t="n">
        <v>88935000</v>
      </c>
      <c r="F21" s="72" t="n">
        <f aca="false">E21-D21</f>
        <v>2520000</v>
      </c>
      <c r="G21" s="72" t="n">
        <v>11700000</v>
      </c>
      <c r="H21" s="72" t="n">
        <v>12705000</v>
      </c>
      <c r="I21" s="72" t="n">
        <f aca="false">H21-G21</f>
        <v>1005000</v>
      </c>
      <c r="J21" s="72"/>
      <c r="K21" s="72"/>
      <c r="L21" s="72"/>
    </row>
    <row r="22" customFormat="false" ht="15.75" hidden="false" customHeight="false" outlineLevel="0" collapsed="false">
      <c r="A22" s="63" t="n">
        <v>12</v>
      </c>
      <c r="B22" s="74"/>
      <c r="C22" s="69" t="s">
        <v>170</v>
      </c>
      <c r="D22" s="69"/>
      <c r="E22" s="69"/>
      <c r="F22" s="69"/>
      <c r="G22" s="69"/>
      <c r="H22" s="69"/>
      <c r="I22" s="69"/>
      <c r="J22" s="69"/>
      <c r="K22" s="69"/>
      <c r="L22" s="69"/>
    </row>
    <row r="23" s="73" customFormat="true" ht="15.75" hidden="false" customHeight="false" outlineLevel="0" collapsed="false">
      <c r="A23" s="63" t="n">
        <v>13</v>
      </c>
      <c r="B23" s="76"/>
      <c r="C23" s="72"/>
      <c r="D23" s="72" t="n">
        <v>19954200</v>
      </c>
      <c r="E23" s="72" t="n">
        <v>4157300</v>
      </c>
      <c r="F23" s="72" t="n">
        <f aca="false">E23-D23</f>
        <v>-15796900</v>
      </c>
      <c r="G23" s="72" t="n">
        <v>3071400</v>
      </c>
      <c r="H23" s="72" t="n">
        <v>597500</v>
      </c>
      <c r="I23" s="72" t="n">
        <f aca="false">H23-G23</f>
        <v>-2473900</v>
      </c>
      <c r="J23" s="72"/>
      <c r="K23" s="72"/>
      <c r="L23" s="72"/>
    </row>
    <row r="24" customFormat="false" ht="29.25" hidden="false" customHeight="true" outlineLevel="0" collapsed="false">
      <c r="A24" s="63" t="n">
        <v>14</v>
      </c>
      <c r="B24" s="74"/>
      <c r="C24" s="77" t="s">
        <v>171</v>
      </c>
      <c r="D24" s="77"/>
      <c r="E24" s="77"/>
      <c r="F24" s="77"/>
      <c r="G24" s="77"/>
      <c r="H24" s="77"/>
      <c r="I24" s="77"/>
      <c r="J24" s="77"/>
      <c r="K24" s="78"/>
      <c r="L24" s="78"/>
    </row>
    <row r="25" s="73" customFormat="true" ht="15.75" hidden="false" customHeight="false" outlineLevel="0" collapsed="false">
      <c r="A25" s="63" t="n">
        <v>15</v>
      </c>
      <c r="B25" s="76"/>
      <c r="C25" s="79"/>
      <c r="D25" s="80" t="n">
        <v>149600000</v>
      </c>
      <c r="E25" s="80" t="n">
        <v>132264500</v>
      </c>
      <c r="F25" s="80" t="n">
        <f aca="false">E25-D25</f>
        <v>-17335500</v>
      </c>
      <c r="G25" s="80" t="n">
        <v>14000000</v>
      </c>
      <c r="H25" s="80" t="n">
        <v>30264500</v>
      </c>
      <c r="I25" s="80" t="n">
        <f aca="false">H25-G25</f>
        <v>16264500</v>
      </c>
      <c r="J25" s="80"/>
      <c r="K25" s="80"/>
      <c r="L25" s="80"/>
    </row>
    <row r="26" customFormat="false" ht="15.75" hidden="false" customHeight="false" outlineLevel="0" collapsed="false">
      <c r="A26" s="63" t="n">
        <v>16</v>
      </c>
      <c r="B26" s="74"/>
      <c r="C26" s="77" t="s">
        <v>172</v>
      </c>
      <c r="D26" s="77"/>
      <c r="E26" s="77"/>
      <c r="F26" s="77"/>
      <c r="G26" s="77"/>
      <c r="H26" s="77"/>
      <c r="I26" s="77"/>
      <c r="J26" s="77"/>
      <c r="K26" s="77"/>
      <c r="L26" s="69"/>
    </row>
    <row r="27" s="73" customFormat="true" ht="15.75" hidden="false" customHeight="false" outlineLevel="0" collapsed="false">
      <c r="A27" s="63" t="n">
        <v>17</v>
      </c>
      <c r="B27" s="76"/>
      <c r="C27" s="79"/>
      <c r="D27" s="80" t="n">
        <v>643023500</v>
      </c>
      <c r="E27" s="80" t="n">
        <v>735349700</v>
      </c>
      <c r="F27" s="80" t="n">
        <f aca="false">E27-D27</f>
        <v>92326200</v>
      </c>
      <c r="G27" s="80" t="n">
        <v>96216500</v>
      </c>
      <c r="H27" s="80" t="n">
        <v>99304900</v>
      </c>
      <c r="I27" s="80" t="n">
        <f aca="false">H27-G27</f>
        <v>3088400</v>
      </c>
      <c r="J27" s="80"/>
      <c r="K27" s="80"/>
      <c r="L27" s="72"/>
    </row>
    <row r="28" customFormat="false" ht="15.75" hidden="false" customHeight="false" outlineLevel="0" collapsed="false">
      <c r="A28" s="63" t="n">
        <v>18</v>
      </c>
      <c r="B28" s="74"/>
      <c r="C28" s="77" t="s">
        <v>173</v>
      </c>
      <c r="D28" s="77"/>
      <c r="E28" s="77"/>
      <c r="F28" s="77"/>
      <c r="G28" s="77"/>
      <c r="H28" s="77"/>
      <c r="I28" s="77"/>
      <c r="J28" s="77"/>
      <c r="K28" s="77"/>
      <c r="L28" s="69"/>
    </row>
    <row r="29" s="73" customFormat="true" ht="15.75" hidden="false" customHeight="false" outlineLevel="0" collapsed="false">
      <c r="A29" s="63" t="n">
        <v>19</v>
      </c>
      <c r="B29" s="76"/>
      <c r="C29" s="79"/>
      <c r="D29" s="80" t="n">
        <v>11550000</v>
      </c>
      <c r="E29" s="80" t="n">
        <v>10168800</v>
      </c>
      <c r="F29" s="80" t="n">
        <f aca="false">E29-D29</f>
        <v>-1381200</v>
      </c>
      <c r="G29" s="80" t="n">
        <v>1650000</v>
      </c>
      <c r="H29" s="80" t="n">
        <v>268800</v>
      </c>
      <c r="I29" s="80" t="n">
        <f aca="false">H29-G29</f>
        <v>-1381200</v>
      </c>
      <c r="J29" s="80"/>
      <c r="K29" s="80"/>
      <c r="L29" s="72"/>
    </row>
    <row r="30" customFormat="false" ht="36" hidden="false" customHeight="true" outlineLevel="0" collapsed="false">
      <c r="A30" s="63" t="n">
        <v>20</v>
      </c>
      <c r="B30" s="74"/>
      <c r="C30" s="77" t="s">
        <v>174</v>
      </c>
      <c r="D30" s="77"/>
      <c r="E30" s="77"/>
      <c r="F30" s="77"/>
      <c r="G30" s="77"/>
      <c r="H30" s="77"/>
      <c r="I30" s="77"/>
      <c r="J30" s="77"/>
      <c r="K30" s="77"/>
      <c r="L30" s="69"/>
    </row>
    <row r="31" s="73" customFormat="true" ht="15.75" hidden="false" customHeight="false" outlineLevel="0" collapsed="false">
      <c r="A31" s="63" t="n">
        <v>21</v>
      </c>
      <c r="B31" s="76"/>
      <c r="C31" s="79"/>
      <c r="D31" s="80" t="n">
        <v>5931626</v>
      </c>
      <c r="E31" s="80" t="n">
        <v>6345080</v>
      </c>
      <c r="F31" s="80" t="n">
        <f aca="false">E31-D31</f>
        <v>413454</v>
      </c>
      <c r="G31" s="80" t="n">
        <v>813800</v>
      </c>
      <c r="H31" s="80" t="n">
        <v>906440</v>
      </c>
      <c r="I31" s="80" t="n">
        <f aca="false">H31-G31</f>
        <v>92640</v>
      </c>
      <c r="J31" s="80"/>
      <c r="K31" s="80"/>
      <c r="L31" s="72"/>
    </row>
    <row r="32" customFormat="false" ht="15.75" hidden="false" customHeight="false" outlineLevel="0" collapsed="false">
      <c r="A32" s="63" t="n">
        <v>22</v>
      </c>
      <c r="B32" s="74"/>
      <c r="C32" s="77" t="s">
        <v>175</v>
      </c>
      <c r="D32" s="77"/>
      <c r="E32" s="77"/>
      <c r="F32" s="77"/>
      <c r="G32" s="77"/>
      <c r="H32" s="77"/>
      <c r="I32" s="77"/>
      <c r="J32" s="77"/>
      <c r="K32" s="77"/>
      <c r="L32" s="69"/>
    </row>
    <row r="33" s="73" customFormat="true" ht="15.75" hidden="false" customHeight="false" outlineLevel="0" collapsed="false">
      <c r="A33" s="63" t="n">
        <v>23</v>
      </c>
      <c r="B33" s="76"/>
      <c r="C33" s="79"/>
      <c r="D33" s="80" t="n">
        <v>7245658</v>
      </c>
      <c r="E33" s="80" t="n">
        <v>3920700</v>
      </c>
      <c r="F33" s="80" t="n">
        <f aca="false">E33-D33</f>
        <v>-3324958</v>
      </c>
      <c r="G33" s="80" t="n">
        <v>1025500</v>
      </c>
      <c r="H33" s="80" t="n">
        <v>560100</v>
      </c>
      <c r="I33" s="80" t="n">
        <f aca="false">H33-G33</f>
        <v>-465400</v>
      </c>
      <c r="J33" s="80"/>
      <c r="K33" s="80"/>
      <c r="L33" s="72"/>
    </row>
    <row r="34" customFormat="false" ht="15.75" hidden="false" customHeight="false" outlineLevel="0" collapsed="false">
      <c r="A34" s="63" t="n">
        <v>24</v>
      </c>
      <c r="B34" s="74"/>
      <c r="C34" s="77" t="s">
        <v>176</v>
      </c>
      <c r="D34" s="77"/>
      <c r="E34" s="77"/>
      <c r="F34" s="77"/>
      <c r="G34" s="77"/>
      <c r="H34" s="77"/>
      <c r="I34" s="77"/>
      <c r="J34" s="77"/>
      <c r="K34" s="77"/>
      <c r="L34" s="69"/>
    </row>
    <row r="35" s="73" customFormat="true" ht="15.75" hidden="false" customHeight="false" outlineLevel="0" collapsed="false">
      <c r="A35" s="63" t="n">
        <v>25</v>
      </c>
      <c r="B35" s="76"/>
      <c r="C35" s="79"/>
      <c r="D35" s="80" t="n">
        <v>2056046</v>
      </c>
      <c r="E35" s="80" t="n">
        <v>2034200</v>
      </c>
      <c r="F35" s="80" t="n">
        <f aca="false">E35-D35</f>
        <v>-21846</v>
      </c>
      <c r="G35" s="80" t="n">
        <v>278900</v>
      </c>
      <c r="H35" s="80" t="n">
        <v>290600</v>
      </c>
      <c r="I35" s="80" t="n">
        <f aca="false">H35-G35</f>
        <v>11700</v>
      </c>
      <c r="J35" s="80"/>
      <c r="K35" s="80"/>
      <c r="L35" s="72"/>
    </row>
    <row r="36" customFormat="false" ht="15.75" hidden="false" customHeight="false" outlineLevel="0" collapsed="false">
      <c r="A36" s="63" t="n">
        <v>26</v>
      </c>
      <c r="B36" s="74"/>
      <c r="C36" s="77" t="s">
        <v>177</v>
      </c>
      <c r="D36" s="77"/>
      <c r="E36" s="77"/>
      <c r="F36" s="77"/>
      <c r="G36" s="77"/>
      <c r="H36" s="77"/>
      <c r="I36" s="77"/>
      <c r="J36" s="77"/>
      <c r="K36" s="77"/>
      <c r="L36" s="69"/>
    </row>
    <row r="37" s="73" customFormat="true" ht="15.75" hidden="false" customHeight="false" outlineLevel="0" collapsed="false">
      <c r="A37" s="63" t="n">
        <v>27</v>
      </c>
      <c r="B37" s="76"/>
      <c r="C37" s="79"/>
      <c r="D37" s="80" t="n">
        <v>26565453</v>
      </c>
      <c r="E37" s="80" t="n">
        <v>29006600</v>
      </c>
      <c r="F37" s="80" t="n">
        <f aca="false">E37-D37</f>
        <v>2441147</v>
      </c>
      <c r="G37" s="80" t="n">
        <v>4102531</v>
      </c>
      <c r="H37" s="80" t="n">
        <v>4103800</v>
      </c>
      <c r="I37" s="80" t="n">
        <f aca="false">H37-G37</f>
        <v>1269</v>
      </c>
      <c r="J37" s="80"/>
      <c r="K37" s="80"/>
      <c r="L37" s="72"/>
    </row>
    <row r="38" customFormat="false" ht="15.75" hidden="false" customHeight="false" outlineLevel="0" collapsed="false">
      <c r="A38" s="63" t="n">
        <v>28</v>
      </c>
      <c r="B38" s="74"/>
      <c r="C38" s="77" t="s">
        <v>178</v>
      </c>
      <c r="D38" s="77"/>
      <c r="E38" s="77"/>
      <c r="F38" s="77"/>
      <c r="G38" s="77"/>
      <c r="H38" s="77"/>
      <c r="I38" s="77"/>
      <c r="J38" s="77"/>
      <c r="K38" s="77"/>
      <c r="L38" s="69"/>
    </row>
    <row r="39" s="73" customFormat="true" ht="15.75" hidden="false" customHeight="false" outlineLevel="0" collapsed="false">
      <c r="A39" s="63" t="n">
        <v>29</v>
      </c>
      <c r="B39" s="76"/>
      <c r="C39" s="79"/>
      <c r="D39" s="80" t="n">
        <v>6500000</v>
      </c>
      <c r="E39" s="80" t="n">
        <v>3122000</v>
      </c>
      <c r="F39" s="80" t="n">
        <f aca="false">E39-D39</f>
        <v>-3378000</v>
      </c>
      <c r="G39" s="80" t="n">
        <v>500000</v>
      </c>
      <c r="H39" s="80" t="n">
        <v>446000</v>
      </c>
      <c r="I39" s="80" t="n">
        <f aca="false">H39-G39</f>
        <v>-54000</v>
      </c>
      <c r="J39" s="80"/>
      <c r="K39" s="80"/>
      <c r="L39" s="72"/>
    </row>
    <row r="40" customFormat="false" ht="31.5" hidden="false" customHeight="true" outlineLevel="0" collapsed="false">
      <c r="A40" s="63" t="n">
        <v>30</v>
      </c>
      <c r="B40" s="74"/>
      <c r="C40" s="81" t="s">
        <v>179</v>
      </c>
      <c r="D40" s="81"/>
      <c r="E40" s="81"/>
      <c r="F40" s="81"/>
      <c r="G40" s="81"/>
      <c r="H40" s="81"/>
      <c r="I40" s="81"/>
      <c r="J40" s="81"/>
      <c r="K40" s="78"/>
      <c r="L40" s="78"/>
    </row>
    <row r="41" s="73" customFormat="true" ht="15.75" hidden="false" customHeight="false" outlineLevel="0" collapsed="false">
      <c r="A41" s="63" t="n">
        <v>31</v>
      </c>
      <c r="B41" s="76"/>
      <c r="C41" s="79"/>
      <c r="D41" s="80" t="n">
        <v>113826192</v>
      </c>
      <c r="E41" s="80" t="n">
        <v>213301226</v>
      </c>
      <c r="F41" s="80" t="n">
        <f aca="false">E41-D41</f>
        <v>99475034</v>
      </c>
      <c r="G41" s="80" t="n">
        <v>19609008</v>
      </c>
      <c r="H41" s="80" t="n">
        <v>28772817</v>
      </c>
      <c r="I41" s="80" t="n">
        <f aca="false">H41-G41</f>
        <v>9163809</v>
      </c>
      <c r="J41" s="80"/>
      <c r="K41" s="80"/>
      <c r="L41" s="80"/>
    </row>
    <row r="42" customFormat="false" ht="15.75" hidden="false" customHeight="false" outlineLevel="0" collapsed="false">
      <c r="A42" s="63" t="n">
        <v>32</v>
      </c>
      <c r="B42" s="74"/>
      <c r="C42" s="77" t="s">
        <v>180</v>
      </c>
      <c r="D42" s="77"/>
      <c r="E42" s="77"/>
      <c r="F42" s="77"/>
      <c r="G42" s="77"/>
      <c r="H42" s="77"/>
      <c r="I42" s="77"/>
      <c r="J42" s="77"/>
      <c r="K42" s="77"/>
      <c r="L42" s="77"/>
    </row>
    <row r="43" s="73" customFormat="true" ht="15.75" hidden="false" customHeight="false" outlineLevel="0" collapsed="false">
      <c r="A43" s="63" t="n">
        <v>33</v>
      </c>
      <c r="B43" s="76"/>
      <c r="C43" s="79"/>
      <c r="D43" s="80" t="n">
        <v>11885100</v>
      </c>
      <c r="E43" s="80" t="n">
        <v>8085923.6</v>
      </c>
      <c r="F43" s="80" t="n">
        <f aca="false">E43-D43</f>
        <v>-3799176.4</v>
      </c>
      <c r="G43" s="80" t="n">
        <v>2885100</v>
      </c>
      <c r="H43" s="80" t="n">
        <v>1155131.6</v>
      </c>
      <c r="I43" s="80" t="n">
        <f aca="false">H43-G43</f>
        <v>-1729968.4</v>
      </c>
      <c r="J43" s="80"/>
      <c r="K43" s="80"/>
      <c r="L43" s="80"/>
    </row>
    <row r="44" customFormat="false" ht="15.75" hidden="false" customHeight="false" outlineLevel="0" collapsed="false">
      <c r="A44" s="63" t="n">
        <v>34</v>
      </c>
      <c r="B44" s="74"/>
      <c r="C44" s="77" t="s">
        <v>181</v>
      </c>
      <c r="D44" s="77"/>
      <c r="E44" s="77"/>
      <c r="F44" s="77"/>
      <c r="G44" s="77"/>
      <c r="H44" s="77"/>
      <c r="I44" s="77"/>
      <c r="J44" s="77"/>
      <c r="K44" s="77"/>
      <c r="L44" s="77"/>
    </row>
    <row r="45" s="73" customFormat="true" ht="15.75" hidden="false" customHeight="false" outlineLevel="0" collapsed="false">
      <c r="A45" s="63" t="n">
        <v>35</v>
      </c>
      <c r="B45" s="76"/>
      <c r="C45" s="79"/>
      <c r="D45" s="80" t="n">
        <v>306307238.2</v>
      </c>
      <c r="E45" s="80" t="n">
        <v>64970523.3</v>
      </c>
      <c r="F45" s="80" t="n">
        <f aca="false">E45-D45</f>
        <v>-241336714.9</v>
      </c>
      <c r="G45" s="80" t="n">
        <v>0</v>
      </c>
      <c r="H45" s="80" t="n">
        <v>57722523.3</v>
      </c>
      <c r="I45" s="80" t="n">
        <f aca="false">H45-G45</f>
        <v>57722523.3</v>
      </c>
      <c r="J45" s="80"/>
      <c r="K45" s="80"/>
      <c r="L45" s="80"/>
    </row>
    <row r="46" customFormat="false" ht="15.75" hidden="false" customHeight="false" outlineLevel="0" collapsed="false">
      <c r="A46" s="63" t="n">
        <v>36</v>
      </c>
      <c r="B46" s="74"/>
      <c r="C46" s="77" t="s">
        <v>182</v>
      </c>
      <c r="D46" s="77"/>
      <c r="E46" s="77"/>
      <c r="F46" s="77"/>
      <c r="G46" s="77"/>
      <c r="H46" s="77"/>
      <c r="I46" s="77"/>
      <c r="J46" s="77"/>
      <c r="K46" s="77"/>
      <c r="L46" s="69"/>
    </row>
    <row r="47" customFormat="false" ht="15.75" hidden="false" customHeight="false" outlineLevel="0" collapsed="false">
      <c r="A47" s="63" t="n">
        <v>37</v>
      </c>
      <c r="B47" s="74"/>
      <c r="C47" s="77"/>
      <c r="D47" s="78" t="n">
        <v>7000000</v>
      </c>
      <c r="E47" s="78" t="n">
        <v>4900000</v>
      </c>
      <c r="F47" s="78" t="n">
        <f aca="false">E47-D47</f>
        <v>-2100000</v>
      </c>
      <c r="G47" s="78" t="n">
        <v>1000000</v>
      </c>
      <c r="H47" s="78" t="n">
        <v>700000</v>
      </c>
      <c r="I47" s="78" t="n">
        <f aca="false">H47-G47</f>
        <v>-300000</v>
      </c>
      <c r="J47" s="78"/>
      <c r="K47" s="78"/>
      <c r="L47" s="69"/>
    </row>
    <row r="48" customFormat="false" ht="15.75" hidden="false" customHeight="false" outlineLevel="0" collapsed="false">
      <c r="A48" s="63" t="n">
        <v>38</v>
      </c>
      <c r="B48" s="74"/>
      <c r="C48" s="69" t="s">
        <v>183</v>
      </c>
      <c r="D48" s="69"/>
      <c r="E48" s="69"/>
      <c r="F48" s="69"/>
      <c r="G48" s="69"/>
      <c r="H48" s="69"/>
      <c r="I48" s="69"/>
      <c r="J48" s="69"/>
      <c r="K48" s="69"/>
      <c r="L48" s="69"/>
    </row>
    <row r="49" customFormat="false" ht="15.75" hidden="false" customHeight="false" outlineLevel="0" collapsed="false">
      <c r="A49" s="63" t="n">
        <v>39</v>
      </c>
      <c r="B49" s="74"/>
      <c r="C49" s="69"/>
      <c r="D49" s="69" t="n">
        <v>0</v>
      </c>
      <c r="E49" s="69" t="n">
        <v>1400000</v>
      </c>
      <c r="F49" s="69" t="n">
        <f aca="false">E49-D49</f>
        <v>1400000</v>
      </c>
      <c r="G49" s="69" t="n">
        <v>0</v>
      </c>
      <c r="H49" s="69" t="n">
        <v>200000</v>
      </c>
      <c r="I49" s="69" t="n">
        <f aca="false">H49-G49</f>
        <v>200000</v>
      </c>
      <c r="J49" s="69"/>
      <c r="K49" s="69"/>
      <c r="L49" s="69"/>
    </row>
    <row r="50" customFormat="false" ht="15.75" hidden="false" customHeight="false" outlineLevel="0" collapsed="false">
      <c r="A50" s="63" t="n">
        <v>40</v>
      </c>
      <c r="B50" s="74"/>
      <c r="C50" s="69" t="s">
        <v>184</v>
      </c>
      <c r="D50" s="69"/>
      <c r="E50" s="69"/>
      <c r="F50" s="69"/>
      <c r="G50" s="69"/>
      <c r="H50" s="69"/>
      <c r="I50" s="69"/>
      <c r="J50" s="69"/>
      <c r="K50" s="69"/>
      <c r="L50" s="69"/>
    </row>
    <row r="51" customFormat="false" ht="15.75" hidden="false" customHeight="false" outlineLevel="0" collapsed="false">
      <c r="A51" s="63" t="n">
        <v>41</v>
      </c>
      <c r="B51" s="74"/>
      <c r="C51" s="69"/>
      <c r="D51" s="69" t="n">
        <v>2400000</v>
      </c>
      <c r="E51" s="69" t="n">
        <v>0</v>
      </c>
      <c r="F51" s="69" t="n">
        <f aca="false">E51-D51</f>
        <v>-2400000</v>
      </c>
      <c r="G51" s="69" t="n">
        <v>0</v>
      </c>
      <c r="H51" s="69" t="n">
        <v>0</v>
      </c>
      <c r="I51" s="69" t="n">
        <f aca="false">H51-G51</f>
        <v>0</v>
      </c>
      <c r="J51" s="69"/>
      <c r="K51" s="69"/>
      <c r="L51" s="69"/>
    </row>
    <row r="52" customFormat="false" ht="15" hidden="false" customHeight="false" outlineLevel="0" collapsed="false">
      <c r="A52" s="74"/>
      <c r="B52" s="74"/>
      <c r="C52" s="74"/>
      <c r="D52" s="76" t="n">
        <f aca="false">D13+D15+D17+D19+D21+D23+D25+D27+D29+D31+D33+D35+D37+D39+D41+D43+D45+D47+D49+D51</f>
        <v>1476508912.43</v>
      </c>
      <c r="E52" s="76" t="n">
        <f aca="false">E13+E15+E17+E19+E21+E23+E25+E27+E29+E31+E33+E35+E37+E39+E41+E43+E45+E47+E49+E51</f>
        <v>1424103181.7</v>
      </c>
      <c r="F52" s="76" t="n">
        <f aca="false">F13+F15+F17+F19+F21+F23+F25+F27+F29+F31+F33+F35+F37+F39+F41+F43+F45+F47+F49+F51</f>
        <v>-52405730.73</v>
      </c>
      <c r="G52" s="76" t="n">
        <f aca="false">G13+G15+G17+G19+G21+G23+G25+G27+G29+G31+G33+G35+G37+G39+G41+G43+G45+G47+G49</f>
        <v>166619671</v>
      </c>
      <c r="H52" s="76" t="n">
        <f aca="false">H13+H15+H17+H19+H21+H23+H25+H27+H29+H31+H33+H35+H37+H39+H41+H43+H45+H47+H49</f>
        <v>264832740.7</v>
      </c>
      <c r="I52" s="76" t="n">
        <f aca="false">I13+I15+I17+I19+I21+I23+I25+I27+I29+I31+I33+I35+I37+I39+I41+I43+I45+I47+I49</f>
        <v>98213069.7</v>
      </c>
      <c r="J52" s="74"/>
      <c r="K52" s="74"/>
      <c r="L52" s="74"/>
    </row>
  </sheetData>
  <mergeCells count="21">
    <mergeCell ref="A7:A10"/>
    <mergeCell ref="B7:B10"/>
    <mergeCell ref="C7:C10"/>
    <mergeCell ref="D7:F9"/>
    <mergeCell ref="G7:L7"/>
    <mergeCell ref="G8:L8"/>
    <mergeCell ref="G9:I9"/>
    <mergeCell ref="J9:L9"/>
    <mergeCell ref="C16:J16"/>
    <mergeCell ref="C24:J24"/>
    <mergeCell ref="C26:K26"/>
    <mergeCell ref="C28:K28"/>
    <mergeCell ref="C30:K30"/>
    <mergeCell ref="C32:K32"/>
    <mergeCell ref="C34:K34"/>
    <mergeCell ref="C36:K36"/>
    <mergeCell ref="C38:K38"/>
    <mergeCell ref="C40:J40"/>
    <mergeCell ref="C42:L42"/>
    <mergeCell ref="C44:L44"/>
    <mergeCell ref="C46:K46"/>
  </mergeCells>
  <hyperlinks>
    <hyperlink ref="G8" location="P2507" display="2021-й год &lt;*&gt;, рублей"/>
  </hyperlink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8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LibreOffice/6.3.4.2$Windows_X86_64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2014-11-11T06:52:36Z</dcterms:created>
  <dc:creator>pc1</dc:creator>
  <dc:description/>
  <dc:language>ru-RU</dc:language>
  <cp:lastModifiedBy>Наталья Витальевна</cp:lastModifiedBy>
  <cp:lastPrinted>2021-02-01T05:55:07Z</cp:lastPrinted>
  <dcterms:modified xsi:type="dcterms:W3CDTF">2021-02-01T05:56:53Z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