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0" yWindow="0" windowWidth="28800" windowHeight="12435" activeTab="0"/>
  </bookViews>
  <sheets>
    <sheet name="Приложение" sheetId="1" r:id="rId1"/>
    <sheet name="Лист3" sheetId="3" r:id="rId2"/>
  </sheets>
  <definedNames/>
  <calcPr calcId="152511"/>
</workbook>
</file>

<file path=xl/sharedStrings.xml><?xml version="1.0" encoding="utf-8"?>
<sst xmlns="http://schemas.openxmlformats.org/spreadsheetml/2006/main" count="546" uniqueCount="180">
  <si>
    <t>всего</t>
  </si>
  <si>
    <t>федеральный бюджет</t>
  </si>
  <si>
    <t>областной бюджет</t>
  </si>
  <si>
    <t>местный бюджет</t>
  </si>
  <si>
    <t xml:space="preserve">внебюджетные источники </t>
  </si>
  <si>
    <t>Капитальные вложения</t>
  </si>
  <si>
    <t>Прочие нужды</t>
  </si>
  <si>
    <t>x</t>
  </si>
  <si>
    <t xml:space="preserve">областной бюджет </t>
  </si>
  <si>
    <t>1. Прочие нужды</t>
  </si>
  <si>
    <t xml:space="preserve">областной бюджет         </t>
  </si>
  <si>
    <t xml:space="preserve">местный бюджет           </t>
  </si>
  <si>
    <t>1.Прочие нужды</t>
  </si>
  <si>
    <t xml:space="preserve">      x      </t>
  </si>
  <si>
    <t>х</t>
  </si>
  <si>
    <t>Обеспечение безопасности населения, снижение рисков возникновения террористических актов уровня защиты населения и территории Камышловского городского округа от антитеррористических актов</t>
  </si>
  <si>
    <t>ВСЕГО ПО ПОДПРОГРАММЕ 6, всего:</t>
  </si>
  <si>
    <t>в том числе местный бюджет</t>
  </si>
  <si>
    <t xml:space="preserve">ВСЕГО ПО ПОДПРОГРАММЕ 7, В ТОМ ЧИСЛЕ              </t>
  </si>
  <si>
    <t>5,6,8,9</t>
  </si>
  <si>
    <t>Внебюджетные источники</t>
  </si>
  <si>
    <t xml:space="preserve">1.Прочие нужды </t>
  </si>
  <si>
    <t xml:space="preserve">Всего по направлению "Прочие нужды", в том числе              </t>
  </si>
  <si>
    <t xml:space="preserve">федеральный бюджет       </t>
  </si>
  <si>
    <t xml:space="preserve">внебюджетные источники   </t>
  </si>
  <si>
    <t xml:space="preserve">ВСЕГО ПО ПОДПРОГРАММЕ, В ТОМ ЧИСЛЕ              </t>
  </si>
  <si>
    <t xml:space="preserve"> всего, из них:  </t>
  </si>
  <si>
    <t>5,6,7,8</t>
  </si>
  <si>
    <t xml:space="preserve">ВСЕГО ПО ПОДПРОГРАММЕ 11, В ТОМ ЧИСЛЕ              </t>
  </si>
  <si>
    <t>2,4,5,6,7</t>
  </si>
  <si>
    <t>2, 3</t>
  </si>
  <si>
    <t>Разработка документации по планировке территории</t>
  </si>
  <si>
    <t xml:space="preserve">всего, из них:                  </t>
  </si>
  <si>
    <t>1, 4</t>
  </si>
  <si>
    <t>X</t>
  </si>
  <si>
    <t xml:space="preserve">Всего по направлению "Капитальные вложения", в том числе              </t>
  </si>
  <si>
    <t>1.1. Бюджетные инвестиции в объекты капитального строительства</t>
  </si>
  <si>
    <t>ВСЕГО ПО НАПРАВЛЕНИЮ «Прочие нужды»,</t>
  </si>
  <si>
    <t>в том числе:</t>
  </si>
  <si>
    <t>5,6,7,8,9,10,11,12,13,14</t>
  </si>
  <si>
    <t>Областной бюджет</t>
  </si>
  <si>
    <t>Местный бюджет</t>
  </si>
  <si>
    <t>1.Капитальные вложения</t>
  </si>
  <si>
    <t>«Развитие социально – экономического комплекса Камышловского городского округа до 2020 года»</t>
  </si>
  <si>
    <t>внебюджетные источники</t>
  </si>
  <si>
    <t>Х</t>
  </si>
  <si>
    <t>Осуществление государственного полномочия Свердловской области по созданию административных комиссий, в  том числе: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</si>
  <si>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в том числе: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</si>
  <si>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области, в том числе:</t>
  </si>
  <si>
    <t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</si>
  <si>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1.1.3.</t>
  </si>
  <si>
    <t xml:space="preserve">местный бюджет          </t>
  </si>
  <si>
    <t>федеральный бюджет:</t>
  </si>
  <si>
    <t>областной бюджет:</t>
  </si>
  <si>
    <t>местный бюджет:</t>
  </si>
  <si>
    <r>
      <t xml:space="preserve">Выплата единовременного денежного вознаграждения Почетным гражданам города Камышлова к Дню города, </t>
    </r>
    <r>
      <rPr>
        <sz val="11"/>
        <color rgb="FF000000"/>
        <rFont val="Times New Roman"/>
        <family val="1"/>
      </rPr>
      <t>всего, в том числе:</t>
    </r>
  </si>
  <si>
    <r>
      <t xml:space="preserve">Выплата председателям уличных комитетов ежеквартального денежного вознаграждения, </t>
    </r>
    <r>
      <rPr>
        <sz val="11"/>
        <color rgb="FF000000"/>
        <rFont val="Times New Roman"/>
        <family val="1"/>
      </rPr>
      <t>всего, в том числе:</t>
    </r>
  </si>
  <si>
    <r>
      <t xml:space="preserve"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услуг», </t>
    </r>
    <r>
      <rPr>
        <sz val="11"/>
        <color rgb="FF000000"/>
        <rFont val="Times New Roman"/>
        <family val="1"/>
      </rPr>
      <t>всего, в том числе:</t>
    </r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</si>
  <si>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услуг», в том числе обеспечение деятельности</t>
  </si>
  <si>
    <t>Наименование мероприятия/ Источники расходов  на финансирование</t>
  </si>
  <si>
    <t>№   строки</t>
  </si>
  <si>
    <t>Номер строки целевых показателей, на достижение которых направлены мероприятия</t>
  </si>
  <si>
    <t>Повышение уровня пожарной защиты территории Камышловского городского округа, всего из них:</t>
  </si>
  <si>
    <t>Профилактика пожарной безопасности на территории Камышловского городского округа, всего из них:</t>
  </si>
  <si>
    <t>Всего по направлению  "Прочие нужды", в том числе:</t>
  </si>
  <si>
    <t>Подготовка и содержание в готовности необходимых сил и средств для защиты населения и территории от чрезвычайных ситуаций, всего из них:</t>
  </si>
  <si>
    <t>Обеспечение защиты населения от опасностей, возникающих при ведении военных действий или вследствие этих действий, от чрезвычайных ситуаций природного и техногенного характера, всего, из них:</t>
  </si>
  <si>
    <t xml:space="preserve">Всего по направлению "Прочие нужды", в том числе: </t>
  </si>
  <si>
    <t>ПОДПРОГРАММА 11. «Развитие газификации в Камышловском городском округе»</t>
  </si>
  <si>
    <t>1.1.1.; 1.1.2</t>
  </si>
  <si>
    <t>Мероприятие 1.</t>
  </si>
  <si>
    <t>Мероприятие 2.</t>
  </si>
  <si>
    <t>ВСЕГО ПО ПОДПРОГРАММЕ 1, в том числе:</t>
  </si>
  <si>
    <t>Мероприятие 3.</t>
  </si>
  <si>
    <t>Мероприятие 4.</t>
  </si>
  <si>
    <t>Мероприятие 5.</t>
  </si>
  <si>
    <t>Мероприятие 6.</t>
  </si>
  <si>
    <t xml:space="preserve">Приобретение экскаватора, всего, из них:  </t>
  </si>
  <si>
    <t>Содержание и ремонт автомобильных дорог местного значения</t>
  </si>
  <si>
    <t xml:space="preserve">Обслуживание светофорных объектов, всего, из них:  </t>
  </si>
  <si>
    <t>Установка светофорных объектов</t>
  </si>
  <si>
    <t>«Замена дорожных знаков, расположенных на территории Камышловского городского округа»</t>
  </si>
  <si>
    <t xml:space="preserve">Организация уличного освещения, всего, из них:  </t>
  </si>
  <si>
    <t xml:space="preserve">Мероприятие 1. </t>
  </si>
  <si>
    <t xml:space="preserve">Обрезка, валка, выкорчевка, вывоз деревьев, создающих угрозу возникновения чрезвычайных ситуаций на территории Камышловского городского округа всего, из них:  </t>
  </si>
  <si>
    <t xml:space="preserve">Ликвидация несанкционированных свалок, </t>
  </si>
  <si>
    <t xml:space="preserve">Мероприятие 2. </t>
  </si>
  <si>
    <t>Мероприятие 7.</t>
  </si>
  <si>
    <t>Мероприятие 8.</t>
  </si>
  <si>
    <t>ВСЕГО ПО НАПРАВЛЕНИЮ «Прочие нужды», в том числе:</t>
  </si>
  <si>
    <r>
      <t xml:space="preserve">Субсидии организациям, оказывающим отдельным категориям граждан услуги бань, </t>
    </r>
    <r>
      <rPr>
        <sz val="11"/>
        <color rgb="FF000000"/>
        <rFont val="Times New Roman"/>
        <family val="1"/>
      </rPr>
      <t>всего, в том числе:</t>
    </r>
  </si>
  <si>
    <t>ВСЕГО ПО ПОДПРОГРАММЕ 2, в том числе:</t>
  </si>
  <si>
    <t>Всего по направлению "Прочие нужды",  в том числе:</t>
  </si>
  <si>
    <t>ВСЕГО ПО ПОДПРОГРАММЕ 4, В ТОМ ЧИСЛЕ:</t>
  </si>
  <si>
    <t>Всего по направлению "Прочие нужды", в том числе:</t>
  </si>
  <si>
    <t xml:space="preserve">Приобретение илососа, всего, из них:  </t>
  </si>
  <si>
    <t xml:space="preserve">ВСЕГО ПО ПОДПРОГРАММЕ 10,  В ТОМ ЧИСЛЕ     </t>
  </si>
  <si>
    <t>Всего по направлению «Прочие нужды»,  в том числе</t>
  </si>
  <si>
    <t xml:space="preserve">Разработка информационной системы градостроительной деятельности Камышловского городского округа, всего, из них: </t>
  </si>
  <si>
    <t>Всего по направлению "Капитальные вложения", в том числе:</t>
  </si>
  <si>
    <r>
      <t xml:space="preserve">Приобретение памятных подарков в соответствии с календарем знаменательных дат, </t>
    </r>
    <r>
      <rPr>
        <sz val="11"/>
        <color rgb="FF000000"/>
        <rFont val="Times New Roman"/>
        <family val="1"/>
      </rPr>
      <t>всего, в том числе:</t>
    </r>
  </si>
  <si>
    <t>ВСЕГО ПО НАПРАВЛЕНИЮ «ПРОЧИЕ НУЖДЫ», В ТОМ ЧИСЛЕ:</t>
  </si>
  <si>
    <t xml:space="preserve">ВСЕГО ПО ПОДПРОГРАММЕ 9, В ТОМ ЧИСЛЕ:              </t>
  </si>
  <si>
    <t>ВСЕГО ПО ПОДПРОГРАММЕ 5, В ТОМ ЧИСЛЕ:</t>
  </si>
  <si>
    <t>Организация и проведение ярмарок товаропроизводителей на территории Камышловского городского округа, всего, из них:</t>
  </si>
  <si>
    <t>Организация и проведение торжественных мероприятий, посвященных профессиональным праздникам (день предпринимателя, день работников торговли и общественного питания, день работников бытового обслуживания и другие профессиональные праздники), всего, из них:</t>
  </si>
  <si>
    <t xml:space="preserve">Всего по направлению "Прочие нужды", в том числе:  </t>
  </si>
  <si>
    <t>ПОДПРОГРАММА 9. «Благоустройство и озеленение Камышловского городского округа»</t>
  </si>
  <si>
    <t xml:space="preserve">Всего по направлению "Капитальные вложения", в том числе:              </t>
  </si>
  <si>
    <t xml:space="preserve">Установка энергосберегающих насосов на муниципальных котельных, всего, из них:  </t>
  </si>
  <si>
    <t>ПОДПРОГРАММА 1. «Информационное общество Камышловского городского округа»</t>
  </si>
  <si>
    <t>ПОДПРОГРАММА 2. «Развитие малого и среднего предпринимательства на территории Камышловского городского округа»</t>
  </si>
  <si>
    <t>ПОДПРОГРАММА 3. «Пожарная безопасность на территории Камышловского городского округа»</t>
  </si>
  <si>
    <t>ПОДПРОГРАММА 4. «Обеспечение общественной безопасности на территории Камышловского городского округа»</t>
  </si>
  <si>
    <t>Объем расходов на выполнение мероприятия за счет всех источников ресурсного обеспечения, рублей</t>
  </si>
  <si>
    <t>Предоставление субсидий на основе конкурсного отбора субъектов малого и среднего предпринимательтсва в приоритетных для муниципального образования видов деятельности</t>
  </si>
  <si>
    <t>Ремонт автопавильона по ул.Северная</t>
  </si>
  <si>
    <t>ВСЕГО ПО ПОДПРОГРАММЕ 19, в том числе:</t>
  </si>
  <si>
    <t>Подпрограмма 7. «Развитие транспортного комплекса Камышловского городского округа»</t>
  </si>
  <si>
    <t>ПОДПРОГРАММА 6. «Информационное обеспечение деятельности администрации Камышловского городского округа»</t>
  </si>
  <si>
    <t>Подпрограмма 12. «Стимулирование развития инфраструктуры Камышловского городского округа»</t>
  </si>
  <si>
    <t>ВСЕГО ПО МУНИЦИПАЛЬНОЙ ПРОГРАММЕ. В ТОМ ЧИСЛЕ:</t>
  </si>
  <si>
    <t xml:space="preserve">Всего по направлению «Прочие нужды»,  том числе:  </t>
  </si>
  <si>
    <t>ВСЕГО ПО ПОДПРОГРАММЕ 3,   В ТОМ ЧИСЛЕ:</t>
  </si>
  <si>
    <t>Благоустройство территории многоквартирных домов</t>
  </si>
  <si>
    <t>Субсидии на возмещение затрат по официальному опубликованию муниципальных правовых актов и иной официальноц информации органов местного самоуправления Камышловского городского округа</t>
  </si>
  <si>
    <t>Ремонт муниципальных квартир</t>
  </si>
  <si>
    <t>Уплата взноса на капитальный ремонт общего имущества в многоквартиных домах</t>
  </si>
  <si>
    <t xml:space="preserve">Бюджетные инвестиции в объекты капитального строительства, всего, в том числе:             </t>
  </si>
  <si>
    <t>ПОДПРОГРАММА 10. "Охрана окружающей среды Камышловского городского округа"</t>
  </si>
  <si>
    <t xml:space="preserve">Обеспечение мероприятий по переселению граждан из аварийного жилищного фонда </t>
  </si>
  <si>
    <t>2. Капитальные вложения всего</t>
  </si>
  <si>
    <t>Информационная поддержка програмно-аппаратного комплекса и периферийных устройств в администрации Камышловского городского округа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</si>
  <si>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</si>
  <si>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Организация деятельности муниципального архива</t>
  </si>
  <si>
    <t>ПОДПРОГРАММА 8. «Обеспечение мероприятий по повышению безопасности дорожного движения на территории Камышловского городского округа»</t>
  </si>
  <si>
    <t>приложение</t>
  </si>
  <si>
    <t>Организация благоустройства и озеленение на территории Камышловского городского округа</t>
  </si>
  <si>
    <t xml:space="preserve">Ремонт коллектора ул.Боровая, всего, из них:  </t>
  </si>
  <si>
    <t>Проведение обустройства источников нецентрализованного водоснабжения, включая их очистку, оборудование, благоустройство зон санитарной охраны</t>
  </si>
  <si>
    <t>Освещение в электронных средствах массовой информации мероприятий Камышловского городского округа</t>
  </si>
  <si>
    <t>Обеспечение деятельности муниципальных учреждений</t>
  </si>
  <si>
    <t xml:space="preserve"> </t>
  </si>
  <si>
    <t>Обустройство остановочных комплексов на территории Камышловского городского округа</t>
  </si>
  <si>
    <t xml:space="preserve">Всего по направлению, в том числе              </t>
  </si>
  <si>
    <t>Мероприятия по обеспечению жильем молодых семей</t>
  </si>
  <si>
    <t xml:space="preserve">План мероприятий по выполнению программы в новой редакции
«Развитие социально-экономического комплекса Камышловского городского округа
до 2027 года» 
</t>
  </si>
  <si>
    <t>2021 год</t>
  </si>
  <si>
    <t>2022 год</t>
  </si>
  <si>
    <t>2023 год</t>
  </si>
  <si>
    <t>2024 год</t>
  </si>
  <si>
    <t>2025 год</t>
  </si>
  <si>
    <t>2026 год</t>
  </si>
  <si>
    <t>2027 год</t>
  </si>
  <si>
    <t>Разработка документации по планировке территорий, в целях создания условий для развития капитального строительства, в т.ч. жилищного</t>
  </si>
  <si>
    <t>Внедрение геоинформационной системы  обеспечения градостроительной деятельности</t>
  </si>
  <si>
    <t xml:space="preserve">Подготовка инвестиционных программ и разработка проектно-сметной документации на объекты капитального строительства (в т.ч. экспертиза сметной документации)  </t>
  </si>
  <si>
    <t>Обеспечение жизни и деятельности ЕДДС:</t>
  </si>
  <si>
    <r>
      <t xml:space="preserve">Осуществление государственного полномочия Свердловской области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на оплату жилого помещения и коммунальных услуг» в части компенсации отдельным категориям граждан оплаты взноса на капитальный ремонт общего имущества в многоквартирном доме, </t>
    </r>
    <r>
      <rPr>
        <sz val="11"/>
        <color rgb="FF000000"/>
        <rFont val="Times New Roman"/>
        <family val="1"/>
      </rPr>
      <t>всего, в том числе:</t>
    </r>
  </si>
  <si>
    <t>Осуществление государственного полномочия Свердловской области в по предоставлению отдельным категориям граждан компенсаций расходов на оплату жилого помещения и коммунальных услуг в соответстви 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</t>
  </si>
  <si>
    <t>Ямочный ремонт автомобильных дорог</t>
  </si>
  <si>
    <t>Раработка проектов на ремонт автомобильных дорог общего пользования</t>
  </si>
  <si>
    <t xml:space="preserve">Ремонт водопроводных сетей  </t>
  </si>
  <si>
    <t xml:space="preserve">Ремонт сетей теплоснабжения, всего, из них:  </t>
  </si>
  <si>
    <r>
      <t xml:space="preserve">ПОДПРОГРАММА 5. «Обеспечение мероприятий по гражданской обороне, предупреждению чрезвычайных ситуаций природного и техногенного характера, </t>
    </r>
    <r>
      <rPr>
        <b/>
        <sz val="11"/>
        <color rgb="FF000000"/>
        <rFont val="Times New Roman"/>
        <family val="1"/>
      </rPr>
      <t>безопасности людей на водных объектах</t>
    </r>
    <r>
      <rPr>
        <b/>
        <sz val="11"/>
        <color theme="1"/>
        <rFont val="Times New Roman"/>
        <family val="1"/>
      </rPr>
      <t xml:space="preserve"> на территории Камышловского городского округа»</t>
    </r>
  </si>
  <si>
    <t xml:space="preserve">Мероприятие 3. </t>
  </si>
  <si>
    <t>Разработка схемы газоснабжения в камышловском городском округе</t>
  </si>
  <si>
    <t>Строительство газопровода  в г.Камышлове</t>
  </si>
  <si>
    <t>ПОДПРОГРАММА 19. "Обеспечение жильем молодых семей"</t>
  </si>
  <si>
    <t>ПОДПРОГРАММА 18. «Переселение граждан из аварийного жилищного фонда в Камышловском городском округе"</t>
  </si>
  <si>
    <t>ПОДПРОГРАММА 17. «Ремонт муниципального жилого фонда на территории Камышловского городского округа»</t>
  </si>
  <si>
    <t>ПОДПРОГРАММА 16.«Социальная поддержка отдельных категорий граждан на территории Камышловского городского округа»</t>
  </si>
  <si>
    <t>ВСЕГО ПО ПОДПРОГРАММЕ 16, в том числе:</t>
  </si>
  <si>
    <t>ПОДПРОГРАММА 15. «Обеспечение деятельности по комплектованию, учету, хранению и использованию архивных документов»</t>
  </si>
  <si>
    <t xml:space="preserve">ВСЕГО ПО МУНИЦИПАЛЬНОЙ ПОДПРОГРАММЕ 15, В ТОМ ЧИСЛЕ   </t>
  </si>
  <si>
    <t>ПОДПРОГРАММА 14. «Обеспечение реализации мероприятий муниципальной программы</t>
  </si>
  <si>
    <t>ВСЕГО ПО ПОДПРОГРАММЕ 14,  в том числе:</t>
  </si>
  <si>
    <t>ПОДПРОГРАММА 13. «Развитие жилищно-коммунального хозяйства и повышение энергетической эффективности Камышловского городского округа»</t>
  </si>
  <si>
    <t xml:space="preserve">ВСЕГО ПО ПОДПРОГРАММЕ 13, В ТОМ ЧИСЛЕ:              </t>
  </si>
  <si>
    <r>
      <t>ВСЕГО ПО ПОДПРОГРАММЕ,</t>
    </r>
    <r>
      <rPr>
        <sz val="11"/>
        <color theme="1"/>
        <rFont val="Times New Roman"/>
        <family val="1"/>
      </rPr>
      <t xml:space="preserve"> </t>
    </r>
    <r>
      <rPr>
        <b/>
        <sz val="11"/>
        <color theme="1"/>
        <rFont val="Times New Roman"/>
        <family val="1"/>
      </rPr>
      <t>в том числе</t>
    </r>
    <r>
      <rPr>
        <sz val="11"/>
        <color theme="1"/>
        <rFont val="Times New Roman"/>
        <family val="1"/>
      </rPr>
      <t xml:space="preserve">              </t>
    </r>
  </si>
</sst>
</file>

<file path=xl/styles.xml><?xml version="1.0" encoding="utf-8"?>
<styleSheet xmlns="http://schemas.openxmlformats.org/spreadsheetml/2006/main">
  <numFmts count="1">
    <numFmt numFmtId="164" formatCode="#,##0.00_р_.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FF0000"/>
      <name val="Calibri"/>
      <family val="2"/>
      <scheme val="minor"/>
    </font>
    <font>
      <sz val="9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0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6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9" fillId="0" borderId="0" xfId="0" applyFont="1" applyFill="1"/>
    <xf numFmtId="0" fontId="12" fillId="0" borderId="0" xfId="0" applyFont="1"/>
    <xf numFmtId="0" fontId="10" fillId="0" borderId="1" xfId="0" applyFont="1" applyBorder="1" applyAlignment="1">
      <alignment horizontal="center" wrapText="1"/>
    </xf>
    <xf numFmtId="1" fontId="13" fillId="0" borderId="1" xfId="0" applyNumberFormat="1" applyFont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wrapText="1"/>
    </xf>
    <xf numFmtId="164" fontId="12" fillId="0" borderId="0" xfId="0" applyNumberFormat="1" applyFont="1" applyAlignment="1">
      <alignment horizontal="center"/>
    </xf>
    <xf numFmtId="164" fontId="13" fillId="0" borderId="1" xfId="0" applyNumberFormat="1" applyFont="1" applyBorder="1" applyAlignment="1">
      <alignment horizontal="center" vertical="top" wrapText="1"/>
    </xf>
    <xf numFmtId="164" fontId="14" fillId="0" borderId="1" xfId="0" applyNumberFormat="1" applyFont="1" applyFill="1" applyBorder="1" applyAlignment="1">
      <alignment horizontal="center" wrapText="1"/>
    </xf>
    <xf numFmtId="0" fontId="13" fillId="0" borderId="1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164" fontId="8" fillId="0" borderId="1" xfId="0" applyNumberFormat="1" applyFont="1" applyFill="1" applyBorder="1" applyAlignment="1">
      <alignment vertical="top" wrapText="1"/>
    </xf>
    <xf numFmtId="164" fontId="7" fillId="0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164" fontId="10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5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10" fillId="0" borderId="0" xfId="0" applyFont="1" applyAlignment="1">
      <alignment horizontal="left"/>
    </xf>
    <xf numFmtId="0" fontId="0" fillId="0" borderId="0" xfId="0" applyAlignment="1">
      <alignment wrapText="1"/>
    </xf>
    <xf numFmtId="0" fontId="9" fillId="0" borderId="0" xfId="0" applyFont="1"/>
    <xf numFmtId="0" fontId="6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justify" vertical="top" wrapText="1"/>
    </xf>
    <xf numFmtId="164" fontId="5" fillId="0" borderId="1" xfId="0" applyNumberFormat="1" applyFont="1" applyFill="1" applyBorder="1" applyAlignment="1">
      <alignment vertical="top" wrapText="1"/>
    </xf>
    <xf numFmtId="164" fontId="10" fillId="0" borderId="1" xfId="0" applyNumberFormat="1" applyFont="1" applyFill="1" applyBorder="1" applyAlignment="1">
      <alignment vertical="top" wrapText="1"/>
    </xf>
    <xf numFmtId="164" fontId="6" fillId="0" borderId="1" xfId="0" applyNumberFormat="1" applyFont="1" applyFill="1" applyBorder="1" applyAlignment="1">
      <alignment vertical="top" wrapText="1"/>
    </xf>
    <xf numFmtId="164" fontId="6" fillId="0" borderId="1" xfId="0" applyNumberFormat="1" applyFont="1" applyFill="1" applyBorder="1" applyAlignment="1">
      <alignment horizontal="justify" vertical="top" wrapText="1"/>
    </xf>
    <xf numFmtId="0" fontId="10" fillId="0" borderId="1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vertical="top" wrapText="1"/>
    </xf>
    <xf numFmtId="164" fontId="10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164" fontId="14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164" fontId="10" fillId="0" borderId="1" xfId="0" applyNumberFormat="1" applyFont="1" applyFill="1" applyBorder="1" applyAlignment="1">
      <alignment horizontal="center"/>
    </xf>
    <xf numFmtId="0" fontId="12" fillId="0" borderId="1" xfId="0" applyFont="1" applyFill="1" applyBorder="1"/>
    <xf numFmtId="0" fontId="5" fillId="0" borderId="3" xfId="0" applyFont="1" applyFill="1" applyBorder="1" applyAlignment="1">
      <alignment vertical="top" wrapText="1"/>
    </xf>
    <xf numFmtId="164" fontId="12" fillId="0" borderId="0" xfId="0" applyNumberFormat="1" applyFont="1" applyFill="1" applyAlignment="1">
      <alignment horizontal="center"/>
    </xf>
    <xf numFmtId="0" fontId="12" fillId="0" borderId="0" xfId="0" applyFont="1" applyFill="1"/>
    <xf numFmtId="0" fontId="10" fillId="0" borderId="1" xfId="0" applyFont="1" applyFill="1" applyBorder="1"/>
    <xf numFmtId="164" fontId="12" fillId="0" borderId="1" xfId="0" applyNumberFormat="1" applyFont="1" applyFill="1" applyBorder="1" applyAlignment="1">
      <alignment horizontal="center"/>
    </xf>
    <xf numFmtId="164" fontId="17" fillId="0" borderId="1" xfId="0" applyNumberFormat="1" applyFont="1" applyFill="1" applyBorder="1" applyAlignment="1">
      <alignment horizontal="center"/>
    </xf>
    <xf numFmtId="0" fontId="17" fillId="0" borderId="1" xfId="0" applyFont="1" applyFill="1" applyBorder="1"/>
    <xf numFmtId="0" fontId="6" fillId="0" borderId="1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164" fontId="5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0" fontId="6" fillId="0" borderId="0" xfId="0" applyFont="1" applyFill="1"/>
    <xf numFmtId="0" fontId="3" fillId="0" borderId="1" xfId="0" applyFont="1" applyFill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8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164" fontId="0" fillId="0" borderId="1" xfId="0" applyNumberForma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 wrapText="1"/>
    </xf>
    <xf numFmtId="164" fontId="5" fillId="0" borderId="5" xfId="0" applyNumberFormat="1" applyFont="1" applyBorder="1" applyAlignment="1">
      <alignment horizontal="center" wrapText="1"/>
    </xf>
    <xf numFmtId="164" fontId="0" fillId="0" borderId="6" xfId="0" applyNumberFormat="1" applyFont="1" applyBorder="1" applyAlignment="1">
      <alignment horizontal="center" wrapText="1"/>
    </xf>
    <xf numFmtId="164" fontId="0" fillId="0" borderId="7" xfId="0" applyNumberFormat="1" applyFont="1" applyBorder="1" applyAlignment="1">
      <alignment horizontal="center" wrapText="1"/>
    </xf>
    <xf numFmtId="164" fontId="8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6"/>
  <sheetViews>
    <sheetView tabSelected="1" workbookViewId="0" topLeftCell="A1">
      <selection activeCell="J12" sqref="J12:J15"/>
    </sheetView>
  </sheetViews>
  <sheetFormatPr defaultColWidth="9.140625" defaultRowHeight="15"/>
  <cols>
    <col min="1" max="1" width="4.7109375" style="0" customWidth="1"/>
    <col min="2" max="2" width="37.421875" style="30" customWidth="1"/>
    <col min="3" max="3" width="13.7109375" style="11" customWidth="1"/>
    <col min="4" max="4" width="12.57421875" style="11" customWidth="1"/>
    <col min="5" max="5" width="13.57421875" style="11" customWidth="1"/>
    <col min="6" max="6" width="14.00390625" style="11" customWidth="1"/>
    <col min="7" max="7" width="13.421875" style="11" customWidth="1"/>
    <col min="8" max="9" width="12.28125" style="11" customWidth="1"/>
    <col min="10" max="10" width="12.421875" style="11" customWidth="1"/>
    <col min="11" max="11" width="15.57421875" style="7" customWidth="1"/>
  </cols>
  <sheetData>
    <row r="1" spans="10:11" ht="15">
      <c r="J1" s="29" t="s">
        <v>136</v>
      </c>
      <c r="K1"/>
    </row>
    <row r="2" spans="10:11" ht="15">
      <c r="J2" s="29"/>
      <c r="K2"/>
    </row>
    <row r="3" spans="10:11" ht="15">
      <c r="J3" s="29"/>
      <c r="K3"/>
    </row>
    <row r="4" spans="10:11" ht="15">
      <c r="J4" s="29"/>
      <c r="K4"/>
    </row>
    <row r="5" spans="10:11" ht="15">
      <c r="J5" s="29"/>
      <c r="K5"/>
    </row>
    <row r="6" spans="10:11" ht="15">
      <c r="J6" s="29"/>
      <c r="K6"/>
    </row>
    <row r="7" spans="1:11" ht="45.75" customHeight="1">
      <c r="A7" s="61" t="s">
        <v>146</v>
      </c>
      <c r="B7" s="62"/>
      <c r="C7" s="62"/>
      <c r="D7" s="62"/>
      <c r="E7" s="62"/>
      <c r="F7" s="62"/>
      <c r="G7" s="62"/>
      <c r="H7" s="62"/>
      <c r="I7" s="62"/>
      <c r="J7" s="62"/>
      <c r="K7" s="62"/>
    </row>
    <row r="8" spans="1:11" ht="76.5" customHeight="1">
      <c r="A8" s="16" t="s">
        <v>60</v>
      </c>
      <c r="B8" s="2" t="s">
        <v>59</v>
      </c>
      <c r="C8" s="72" t="s">
        <v>114</v>
      </c>
      <c r="D8" s="73"/>
      <c r="E8" s="73"/>
      <c r="F8" s="73"/>
      <c r="G8" s="73"/>
      <c r="H8" s="73"/>
      <c r="I8" s="73"/>
      <c r="J8" s="74"/>
      <c r="K8" s="15" t="s">
        <v>61</v>
      </c>
    </row>
    <row r="9" spans="1:11" ht="25.5" customHeight="1">
      <c r="A9" s="3"/>
      <c r="B9" s="3"/>
      <c r="C9" s="12" t="s">
        <v>0</v>
      </c>
      <c r="D9" s="12" t="s">
        <v>147</v>
      </c>
      <c r="E9" s="12" t="s">
        <v>148</v>
      </c>
      <c r="F9" s="12" t="s">
        <v>149</v>
      </c>
      <c r="G9" s="12" t="s">
        <v>150</v>
      </c>
      <c r="H9" s="12" t="s">
        <v>151</v>
      </c>
      <c r="I9" s="12" t="s">
        <v>152</v>
      </c>
      <c r="J9" s="12" t="s">
        <v>153</v>
      </c>
      <c r="K9" s="8"/>
    </row>
    <row r="10" spans="1:11" ht="18" customHeight="1">
      <c r="A10" s="1">
        <v>1</v>
      </c>
      <c r="B10" s="1">
        <v>2</v>
      </c>
      <c r="C10" s="14">
        <v>3</v>
      </c>
      <c r="D10" s="14">
        <v>4</v>
      </c>
      <c r="E10" s="14">
        <v>5</v>
      </c>
      <c r="F10" s="14">
        <v>6</v>
      </c>
      <c r="G10" s="14">
        <v>7</v>
      </c>
      <c r="H10" s="14">
        <v>8</v>
      </c>
      <c r="I10" s="14">
        <v>9</v>
      </c>
      <c r="J10" s="14">
        <v>10</v>
      </c>
      <c r="K10" s="9">
        <v>11</v>
      </c>
    </row>
    <row r="11" spans="1:11" ht="28.5" customHeight="1">
      <c r="A11" s="32">
        <v>1</v>
      </c>
      <c r="B11" s="23" t="s">
        <v>121</v>
      </c>
      <c r="C11" s="20">
        <f>C12+C13+C14+C15</f>
        <v>1408670054.88</v>
      </c>
      <c r="D11" s="20">
        <f aca="true" t="shared" si="0" ref="D11:J11">D12+D13+D14+D15</f>
        <v>155576414.45</v>
      </c>
      <c r="E11" s="20">
        <f t="shared" si="0"/>
        <v>251082574.95</v>
      </c>
      <c r="F11" s="20">
        <f t="shared" si="0"/>
        <v>279291204.68</v>
      </c>
      <c r="G11" s="20">
        <f t="shared" si="0"/>
        <v>234163435.17</v>
      </c>
      <c r="H11" s="20">
        <f t="shared" si="0"/>
        <v>171736886.63</v>
      </c>
      <c r="I11" s="20">
        <f t="shared" si="0"/>
        <v>158362088</v>
      </c>
      <c r="J11" s="20">
        <f t="shared" si="0"/>
        <v>158457451</v>
      </c>
      <c r="K11" s="21"/>
    </row>
    <row r="12" spans="1:11" ht="19.9" customHeight="1">
      <c r="A12" s="32">
        <v>2</v>
      </c>
      <c r="B12" s="4" t="s">
        <v>1</v>
      </c>
      <c r="C12" s="20">
        <f>C17+C22</f>
        <v>22911527.09</v>
      </c>
      <c r="D12" s="20">
        <f aca="true" t="shared" si="1" ref="D12:J12">D17+D22</f>
        <v>0</v>
      </c>
      <c r="E12" s="20">
        <f t="shared" si="1"/>
        <v>22765627.09</v>
      </c>
      <c r="F12" s="20">
        <f t="shared" si="1"/>
        <v>0</v>
      </c>
      <c r="G12" s="20">
        <f t="shared" si="1"/>
        <v>0</v>
      </c>
      <c r="H12" s="20">
        <f t="shared" si="1"/>
        <v>0</v>
      </c>
      <c r="I12" s="20">
        <f t="shared" si="1"/>
        <v>145900</v>
      </c>
      <c r="J12" s="20">
        <f t="shared" si="1"/>
        <v>0</v>
      </c>
      <c r="K12" s="21"/>
    </row>
    <row r="13" spans="1:11" ht="15">
      <c r="A13" s="32">
        <v>3</v>
      </c>
      <c r="B13" s="4" t="s">
        <v>2</v>
      </c>
      <c r="C13" s="20">
        <f>C18+C23</f>
        <v>653534531.64</v>
      </c>
      <c r="D13" s="20">
        <f aca="true" t="shared" si="2" ref="D13:J13">D18+D23</f>
        <v>77883777</v>
      </c>
      <c r="E13" s="20">
        <f t="shared" si="2"/>
        <v>109890118.33</v>
      </c>
      <c r="F13" s="20">
        <f t="shared" si="2"/>
        <v>130881478.15</v>
      </c>
      <c r="G13" s="20">
        <f t="shared" si="2"/>
        <v>103384872.03999999</v>
      </c>
      <c r="H13" s="20">
        <f t="shared" si="2"/>
        <v>77824686.12</v>
      </c>
      <c r="I13" s="20">
        <f t="shared" si="2"/>
        <v>76824300</v>
      </c>
      <c r="J13" s="20">
        <f t="shared" si="2"/>
        <v>76845300</v>
      </c>
      <c r="K13" s="21"/>
    </row>
    <row r="14" spans="1:11" ht="15">
      <c r="A14" s="32">
        <v>4</v>
      </c>
      <c r="B14" s="4" t="s">
        <v>3</v>
      </c>
      <c r="C14" s="20">
        <f>C19+C24</f>
        <v>730350696.15</v>
      </c>
      <c r="D14" s="20">
        <f aca="true" t="shared" si="3" ref="D14:J14">D19+D24</f>
        <v>75819337.44999999</v>
      </c>
      <c r="E14" s="20">
        <f t="shared" si="3"/>
        <v>118426829.53</v>
      </c>
      <c r="F14" s="20">
        <f t="shared" si="3"/>
        <v>148409726.53</v>
      </c>
      <c r="G14" s="20">
        <f t="shared" si="3"/>
        <v>130778563.13</v>
      </c>
      <c r="H14" s="20">
        <f t="shared" si="3"/>
        <v>93912200.51</v>
      </c>
      <c r="I14" s="20">
        <f t="shared" si="3"/>
        <v>81391888</v>
      </c>
      <c r="J14" s="20">
        <f t="shared" si="3"/>
        <v>81612151</v>
      </c>
      <c r="K14" s="21"/>
    </row>
    <row r="15" spans="1:11" ht="15">
      <c r="A15" s="32">
        <v>5</v>
      </c>
      <c r="B15" s="4" t="s">
        <v>4</v>
      </c>
      <c r="C15" s="20">
        <f>C20+C25</f>
        <v>1873300</v>
      </c>
      <c r="D15" s="20">
        <f aca="true" t="shared" si="4" ref="D15:J15">D20+D25</f>
        <v>1873300</v>
      </c>
      <c r="E15" s="20">
        <f t="shared" si="4"/>
        <v>0</v>
      </c>
      <c r="F15" s="20">
        <f t="shared" si="4"/>
        <v>0</v>
      </c>
      <c r="G15" s="20">
        <f t="shared" si="4"/>
        <v>0</v>
      </c>
      <c r="H15" s="20">
        <f t="shared" si="4"/>
        <v>0</v>
      </c>
      <c r="I15" s="20">
        <f t="shared" si="4"/>
        <v>0</v>
      </c>
      <c r="J15" s="20">
        <f t="shared" si="4"/>
        <v>0</v>
      </c>
      <c r="K15" s="21"/>
    </row>
    <row r="16" spans="1:11" ht="18" customHeight="1">
      <c r="A16" s="32">
        <v>6</v>
      </c>
      <c r="B16" s="23" t="s">
        <v>5</v>
      </c>
      <c r="C16" s="20">
        <f>C18+C19+C17</f>
        <v>900803249.75</v>
      </c>
      <c r="D16" s="20">
        <f aca="true" t="shared" si="5" ref="D16:J16">D18+D19+D17</f>
        <v>82574244.32</v>
      </c>
      <c r="E16" s="20">
        <f t="shared" si="5"/>
        <v>180892094.95000002</v>
      </c>
      <c r="F16" s="20">
        <f t="shared" si="5"/>
        <v>208524771.68</v>
      </c>
      <c r="G16" s="20">
        <f t="shared" si="5"/>
        <v>161415115.17</v>
      </c>
      <c r="H16" s="20">
        <f t="shared" si="5"/>
        <v>98599423.63000001</v>
      </c>
      <c r="I16" s="20">
        <f t="shared" si="5"/>
        <v>84398800</v>
      </c>
      <c r="J16" s="20">
        <f t="shared" si="5"/>
        <v>84398800</v>
      </c>
      <c r="K16" s="21"/>
    </row>
    <row r="17" spans="1:11" ht="15">
      <c r="A17" s="32">
        <v>7</v>
      </c>
      <c r="B17" s="4" t="s">
        <v>1</v>
      </c>
      <c r="C17" s="20">
        <f>C180+C237+C390</f>
        <v>22619727.09</v>
      </c>
      <c r="D17" s="20">
        <f aca="true" t="shared" si="6" ref="D17:J17">D180+D237+D390</f>
        <v>0</v>
      </c>
      <c r="E17" s="20">
        <f t="shared" si="6"/>
        <v>22619727.09</v>
      </c>
      <c r="F17" s="20">
        <f t="shared" si="6"/>
        <v>0</v>
      </c>
      <c r="G17" s="20">
        <f t="shared" si="6"/>
        <v>0</v>
      </c>
      <c r="H17" s="20">
        <f t="shared" si="6"/>
        <v>0</v>
      </c>
      <c r="I17" s="20">
        <f t="shared" si="6"/>
        <v>0</v>
      </c>
      <c r="J17" s="20">
        <f t="shared" si="6"/>
        <v>0</v>
      </c>
      <c r="K17" s="21"/>
    </row>
    <row r="18" spans="1:11" ht="15">
      <c r="A18" s="32">
        <v>8</v>
      </c>
      <c r="B18" s="4" t="s">
        <v>2</v>
      </c>
      <c r="C18" s="20">
        <f>C39+C176+C238+C278+C352+C391</f>
        <v>644247531.64</v>
      </c>
      <c r="D18" s="20">
        <f aca="true" t="shared" si="7" ref="D18:J18">D39+D176+D238+D278+D352+D391</f>
        <v>76646477</v>
      </c>
      <c r="E18" s="20">
        <f t="shared" si="7"/>
        <v>108858818.33</v>
      </c>
      <c r="F18" s="20">
        <f t="shared" si="7"/>
        <v>129734178.15</v>
      </c>
      <c r="G18" s="20">
        <f t="shared" si="7"/>
        <v>101288672.03999999</v>
      </c>
      <c r="H18" s="20">
        <f t="shared" si="7"/>
        <v>76587386.12</v>
      </c>
      <c r="I18" s="20">
        <f t="shared" si="7"/>
        <v>75566000</v>
      </c>
      <c r="J18" s="20">
        <f t="shared" si="7"/>
        <v>75566000</v>
      </c>
      <c r="K18" s="21"/>
    </row>
    <row r="19" spans="1:11" ht="15">
      <c r="A19" s="32">
        <v>9</v>
      </c>
      <c r="B19" s="4" t="s">
        <v>3</v>
      </c>
      <c r="C19" s="20">
        <f>C40+C182+C239+C279+C353+C380+C392</f>
        <v>233935991.01999998</v>
      </c>
      <c r="D19" s="20">
        <f aca="true" t="shared" si="8" ref="D19:J19">D40+D182+D239+D279+D353+D380+D392</f>
        <v>5927767.32</v>
      </c>
      <c r="E19" s="20">
        <f t="shared" si="8"/>
        <v>49413549.53</v>
      </c>
      <c r="F19" s="20">
        <f t="shared" si="8"/>
        <v>78790593.53</v>
      </c>
      <c r="G19" s="20">
        <f t="shared" si="8"/>
        <v>60126443.13</v>
      </c>
      <c r="H19" s="20">
        <f t="shared" si="8"/>
        <v>22012037.51</v>
      </c>
      <c r="I19" s="20">
        <f t="shared" si="8"/>
        <v>8832800</v>
      </c>
      <c r="J19" s="20">
        <f t="shared" si="8"/>
        <v>8832800</v>
      </c>
      <c r="K19" s="21"/>
    </row>
    <row r="20" spans="1:11" ht="15">
      <c r="A20" s="32">
        <v>10</v>
      </c>
      <c r="B20" s="4" t="s">
        <v>4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1"/>
    </row>
    <row r="21" spans="1:11" ht="15">
      <c r="A21" s="32">
        <v>11</v>
      </c>
      <c r="B21" s="23" t="s">
        <v>6</v>
      </c>
      <c r="C21" s="20">
        <f>C22+C23+C24+C25</f>
        <v>507866805.13</v>
      </c>
      <c r="D21" s="20">
        <f aca="true" t="shared" si="9" ref="D21:J21">D22+D23+D24+D25</f>
        <v>73002170.13</v>
      </c>
      <c r="E21" s="20">
        <f t="shared" si="9"/>
        <v>70190480</v>
      </c>
      <c r="F21" s="20">
        <f t="shared" si="9"/>
        <v>70766433</v>
      </c>
      <c r="G21" s="20">
        <f t="shared" si="9"/>
        <v>72748320</v>
      </c>
      <c r="H21" s="20">
        <f t="shared" si="9"/>
        <v>73137463</v>
      </c>
      <c r="I21" s="20">
        <f t="shared" si="9"/>
        <v>73963288</v>
      </c>
      <c r="J21" s="20">
        <f t="shared" si="9"/>
        <v>74058651</v>
      </c>
      <c r="K21" s="21"/>
    </row>
    <row r="22" spans="1:11" ht="15">
      <c r="A22" s="32">
        <v>12</v>
      </c>
      <c r="B22" s="4" t="s">
        <v>1</v>
      </c>
      <c r="C22" s="20">
        <f>C106+C135+C190+C214+C312</f>
        <v>291800</v>
      </c>
      <c r="D22" s="20">
        <f aca="true" t="shared" si="10" ref="D22:J22">D106+D135+D190+D214+D312</f>
        <v>0</v>
      </c>
      <c r="E22" s="20">
        <f t="shared" si="10"/>
        <v>145900</v>
      </c>
      <c r="F22" s="20">
        <f t="shared" si="10"/>
        <v>0</v>
      </c>
      <c r="G22" s="20">
        <f t="shared" si="10"/>
        <v>0</v>
      </c>
      <c r="H22" s="20">
        <f t="shared" si="10"/>
        <v>0</v>
      </c>
      <c r="I22" s="20">
        <f t="shared" si="10"/>
        <v>145900</v>
      </c>
      <c r="J22" s="20">
        <f t="shared" si="10"/>
        <v>0</v>
      </c>
      <c r="K22" s="21"/>
    </row>
    <row r="23" spans="1:11" ht="15">
      <c r="A23" s="32">
        <v>13</v>
      </c>
      <c r="B23" s="4" t="s">
        <v>2</v>
      </c>
      <c r="C23" s="20">
        <f>C32+C113+C136+C191+C215+C252+C298+C313+C341+C401</f>
        <v>9287000</v>
      </c>
      <c r="D23" s="20">
        <f aca="true" t="shared" si="11" ref="D23:J23">D32+D113+D136+D191+D215+D252+D298+D313+D341+D401</f>
        <v>1237300</v>
      </c>
      <c r="E23" s="20">
        <f t="shared" si="11"/>
        <v>1031300</v>
      </c>
      <c r="F23" s="20">
        <f t="shared" si="11"/>
        <v>1147300</v>
      </c>
      <c r="G23" s="20">
        <f t="shared" si="11"/>
        <v>2096200</v>
      </c>
      <c r="H23" s="20">
        <f t="shared" si="11"/>
        <v>1237300</v>
      </c>
      <c r="I23" s="20">
        <f t="shared" si="11"/>
        <v>1258300</v>
      </c>
      <c r="J23" s="20">
        <f t="shared" si="11"/>
        <v>1279300</v>
      </c>
      <c r="K23" s="21"/>
    </row>
    <row r="24" spans="1:11" ht="16.9" customHeight="1">
      <c r="A24" s="32">
        <v>14</v>
      </c>
      <c r="B24" s="4" t="s">
        <v>3</v>
      </c>
      <c r="C24" s="20">
        <f>C33+C61+C73+C82+C97+C114+C137+C192+C216+C253+C299+C314+C342+C402</f>
        <v>496414705.13</v>
      </c>
      <c r="D24" s="20">
        <f aca="true" t="shared" si="12" ref="D24:J24">D33+D61+D73+D82+D97+D114+D137+D192+D216+D253+D299+D314+D342+D402</f>
        <v>69891570.13</v>
      </c>
      <c r="E24" s="20">
        <f t="shared" si="12"/>
        <v>69013280</v>
      </c>
      <c r="F24" s="20">
        <f t="shared" si="12"/>
        <v>69619133</v>
      </c>
      <c r="G24" s="20">
        <f t="shared" si="12"/>
        <v>70652120</v>
      </c>
      <c r="H24" s="20">
        <f t="shared" si="12"/>
        <v>71900163</v>
      </c>
      <c r="I24" s="20">
        <f t="shared" si="12"/>
        <v>72559088</v>
      </c>
      <c r="J24" s="20">
        <f t="shared" si="12"/>
        <v>72779351</v>
      </c>
      <c r="K24" s="21"/>
    </row>
    <row r="25" spans="1:11" ht="18" customHeight="1">
      <c r="A25" s="32">
        <v>15</v>
      </c>
      <c r="B25" s="4" t="s">
        <v>4</v>
      </c>
      <c r="C25" s="20">
        <f aca="true" t="shared" si="13" ref="C25:J25">C115+C211+C315</f>
        <v>1873300</v>
      </c>
      <c r="D25" s="20">
        <f t="shared" si="13"/>
        <v>1873300</v>
      </c>
      <c r="E25" s="20">
        <f t="shared" si="13"/>
        <v>0</v>
      </c>
      <c r="F25" s="20">
        <f t="shared" si="13"/>
        <v>0</v>
      </c>
      <c r="G25" s="20">
        <f t="shared" si="13"/>
        <v>0</v>
      </c>
      <c r="H25" s="20">
        <f t="shared" si="13"/>
        <v>0</v>
      </c>
      <c r="I25" s="20">
        <f t="shared" si="13"/>
        <v>0</v>
      </c>
      <c r="J25" s="20">
        <f t="shared" si="13"/>
        <v>0</v>
      </c>
      <c r="K25" s="21"/>
    </row>
    <row r="26" spans="1:11" ht="19.5" customHeight="1">
      <c r="A26" s="32">
        <v>16</v>
      </c>
      <c r="B26" s="68" t="s">
        <v>110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28.5" customHeight="1">
      <c r="A27" s="32">
        <v>17</v>
      </c>
      <c r="B27" s="23" t="s">
        <v>72</v>
      </c>
      <c r="C27" s="20">
        <f>C28+C29</f>
        <v>2800000</v>
      </c>
      <c r="D27" s="20">
        <f aca="true" t="shared" si="14" ref="D27:J27">D28+D29</f>
        <v>400000</v>
      </c>
      <c r="E27" s="20">
        <f t="shared" si="14"/>
        <v>400000</v>
      </c>
      <c r="F27" s="20">
        <f t="shared" si="14"/>
        <v>400000</v>
      </c>
      <c r="G27" s="20">
        <f t="shared" si="14"/>
        <v>400000</v>
      </c>
      <c r="H27" s="20">
        <f t="shared" si="14"/>
        <v>400000</v>
      </c>
      <c r="I27" s="20">
        <f t="shared" si="14"/>
        <v>400000</v>
      </c>
      <c r="J27" s="20">
        <f t="shared" si="14"/>
        <v>400000</v>
      </c>
      <c r="K27" s="21" t="s">
        <v>7</v>
      </c>
    </row>
    <row r="28" spans="1:11" ht="15">
      <c r="A28" s="32">
        <v>18</v>
      </c>
      <c r="B28" s="4" t="s">
        <v>8</v>
      </c>
      <c r="C28" s="20">
        <f>C32</f>
        <v>0</v>
      </c>
      <c r="D28" s="20">
        <f aca="true" t="shared" si="15" ref="D28:J28">D32</f>
        <v>0</v>
      </c>
      <c r="E28" s="20">
        <f t="shared" si="15"/>
        <v>0</v>
      </c>
      <c r="F28" s="20">
        <f t="shared" si="15"/>
        <v>0</v>
      </c>
      <c r="G28" s="20">
        <f t="shared" si="15"/>
        <v>0</v>
      </c>
      <c r="H28" s="20">
        <f t="shared" si="15"/>
        <v>0</v>
      </c>
      <c r="I28" s="20">
        <f t="shared" si="15"/>
        <v>0</v>
      </c>
      <c r="J28" s="20">
        <f t="shared" si="15"/>
        <v>0</v>
      </c>
      <c r="K28" s="21" t="s">
        <v>7</v>
      </c>
    </row>
    <row r="29" spans="1:11" ht="15">
      <c r="A29" s="32">
        <v>19</v>
      </c>
      <c r="B29" s="4" t="s">
        <v>3</v>
      </c>
      <c r="C29" s="20">
        <f>C33</f>
        <v>2800000</v>
      </c>
      <c r="D29" s="20">
        <f aca="true" t="shared" si="16" ref="D29:J29">D33</f>
        <v>400000</v>
      </c>
      <c r="E29" s="20">
        <f t="shared" si="16"/>
        <v>400000</v>
      </c>
      <c r="F29" s="20">
        <f t="shared" si="16"/>
        <v>400000</v>
      </c>
      <c r="G29" s="20">
        <f t="shared" si="16"/>
        <v>400000</v>
      </c>
      <c r="H29" s="20">
        <f t="shared" si="16"/>
        <v>400000</v>
      </c>
      <c r="I29" s="20">
        <f t="shared" si="16"/>
        <v>400000</v>
      </c>
      <c r="J29" s="20">
        <f t="shared" si="16"/>
        <v>400000</v>
      </c>
      <c r="K29" s="21" t="s">
        <v>7</v>
      </c>
    </row>
    <row r="30" spans="1:11" ht="15.75" customHeight="1">
      <c r="A30" s="32">
        <v>20</v>
      </c>
      <c r="B30" s="69" t="s">
        <v>9</v>
      </c>
      <c r="C30" s="70"/>
      <c r="D30" s="70"/>
      <c r="E30" s="70"/>
      <c r="F30" s="70"/>
      <c r="G30" s="70"/>
      <c r="H30" s="70"/>
      <c r="I30" s="70"/>
      <c r="J30" s="70"/>
      <c r="K30" s="71"/>
    </row>
    <row r="31" spans="1:11" ht="30.75" customHeight="1">
      <c r="A31" s="32">
        <v>21</v>
      </c>
      <c r="B31" s="4" t="s">
        <v>122</v>
      </c>
      <c r="C31" s="20">
        <f>C32+C33</f>
        <v>2800000</v>
      </c>
      <c r="D31" s="20">
        <f aca="true" t="shared" si="17" ref="D31:J31">D32+D33</f>
        <v>400000</v>
      </c>
      <c r="E31" s="20">
        <f t="shared" si="17"/>
        <v>400000</v>
      </c>
      <c r="F31" s="20">
        <f t="shared" si="17"/>
        <v>400000</v>
      </c>
      <c r="G31" s="20">
        <f t="shared" si="17"/>
        <v>400000</v>
      </c>
      <c r="H31" s="20">
        <f t="shared" si="17"/>
        <v>400000</v>
      </c>
      <c r="I31" s="20">
        <f t="shared" si="17"/>
        <v>400000</v>
      </c>
      <c r="J31" s="20">
        <f t="shared" si="17"/>
        <v>400000</v>
      </c>
      <c r="K31" s="21" t="s">
        <v>7</v>
      </c>
    </row>
    <row r="32" spans="1:11" ht="15">
      <c r="A32" s="32">
        <v>22</v>
      </c>
      <c r="B32" s="4" t="s">
        <v>10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1" t="s">
        <v>7</v>
      </c>
    </row>
    <row r="33" spans="1:11" ht="15">
      <c r="A33" s="32">
        <v>23</v>
      </c>
      <c r="B33" s="4" t="s">
        <v>11</v>
      </c>
      <c r="C33" s="20">
        <f>C36</f>
        <v>2800000</v>
      </c>
      <c r="D33" s="20">
        <f aca="true" t="shared" si="18" ref="D33:J33">D36</f>
        <v>400000</v>
      </c>
      <c r="E33" s="20">
        <f t="shared" si="18"/>
        <v>400000</v>
      </c>
      <c r="F33" s="20">
        <f t="shared" si="18"/>
        <v>400000</v>
      </c>
      <c r="G33" s="20">
        <f t="shared" si="18"/>
        <v>400000</v>
      </c>
      <c r="H33" s="20">
        <f t="shared" si="18"/>
        <v>400000</v>
      </c>
      <c r="I33" s="20">
        <f t="shared" si="18"/>
        <v>400000</v>
      </c>
      <c r="J33" s="20">
        <f t="shared" si="18"/>
        <v>400000</v>
      </c>
      <c r="K33" s="21" t="s">
        <v>7</v>
      </c>
    </row>
    <row r="34" spans="1:11" ht="15">
      <c r="A34" s="32">
        <v>35</v>
      </c>
      <c r="B34" s="23" t="s">
        <v>70</v>
      </c>
      <c r="C34" s="20"/>
      <c r="D34" s="20"/>
      <c r="E34" s="20"/>
      <c r="F34" s="20"/>
      <c r="G34" s="20"/>
      <c r="H34" s="20"/>
      <c r="I34" s="20"/>
      <c r="J34" s="20"/>
      <c r="K34" s="21"/>
    </row>
    <row r="35" spans="1:11" ht="60.75" customHeight="1">
      <c r="A35" s="32">
        <v>36</v>
      </c>
      <c r="B35" s="4" t="s">
        <v>132</v>
      </c>
      <c r="C35" s="20">
        <f>C36</f>
        <v>2800000</v>
      </c>
      <c r="D35" s="20">
        <f aca="true" t="shared" si="19" ref="D35:J35">D36</f>
        <v>400000</v>
      </c>
      <c r="E35" s="20">
        <f t="shared" si="19"/>
        <v>400000</v>
      </c>
      <c r="F35" s="20">
        <f t="shared" si="19"/>
        <v>400000</v>
      </c>
      <c r="G35" s="20">
        <f t="shared" si="19"/>
        <v>400000</v>
      </c>
      <c r="H35" s="20">
        <f t="shared" si="19"/>
        <v>400000</v>
      </c>
      <c r="I35" s="20">
        <f t="shared" si="19"/>
        <v>400000</v>
      </c>
      <c r="J35" s="20">
        <f t="shared" si="19"/>
        <v>400000</v>
      </c>
      <c r="K35" s="21"/>
    </row>
    <row r="36" spans="1:11" ht="15">
      <c r="A36" s="32">
        <v>37</v>
      </c>
      <c r="B36" s="4" t="s">
        <v>3</v>
      </c>
      <c r="C36" s="20">
        <f>D36+E36+F36+G36+H36+I36+J36</f>
        <v>2800000</v>
      </c>
      <c r="D36" s="20">
        <v>400000</v>
      </c>
      <c r="E36" s="20">
        <v>400000</v>
      </c>
      <c r="F36" s="20">
        <v>400000</v>
      </c>
      <c r="G36" s="20">
        <v>400000</v>
      </c>
      <c r="H36" s="20">
        <v>400000</v>
      </c>
      <c r="I36" s="20">
        <v>400000</v>
      </c>
      <c r="J36" s="20">
        <v>400000</v>
      </c>
      <c r="K36" s="21"/>
    </row>
    <row r="37" spans="1:11" ht="15">
      <c r="A37" s="32">
        <v>38</v>
      </c>
      <c r="B37" s="68" t="s">
        <v>111</v>
      </c>
      <c r="C37" s="64"/>
      <c r="D37" s="64"/>
      <c r="E37" s="64"/>
      <c r="F37" s="64"/>
      <c r="G37" s="64"/>
      <c r="H37" s="64"/>
      <c r="I37" s="64"/>
      <c r="J37" s="64"/>
      <c r="K37" s="64"/>
    </row>
    <row r="38" spans="1:11" ht="28.5">
      <c r="A38" s="32">
        <v>39</v>
      </c>
      <c r="B38" s="23" t="s">
        <v>91</v>
      </c>
      <c r="C38" s="20">
        <f>C39+C40</f>
        <v>11550000</v>
      </c>
      <c r="D38" s="20">
        <f aca="true" t="shared" si="20" ref="D38:J38">D39+D40</f>
        <v>1650000</v>
      </c>
      <c r="E38" s="20">
        <f t="shared" si="20"/>
        <v>1650000</v>
      </c>
      <c r="F38" s="20">
        <f t="shared" si="20"/>
        <v>1650000</v>
      </c>
      <c r="G38" s="20">
        <f t="shared" si="20"/>
        <v>1650000</v>
      </c>
      <c r="H38" s="20">
        <f t="shared" si="20"/>
        <v>1650000</v>
      </c>
      <c r="I38" s="20">
        <f t="shared" si="20"/>
        <v>1650000</v>
      </c>
      <c r="J38" s="20">
        <f t="shared" si="20"/>
        <v>1650000</v>
      </c>
      <c r="K38" s="24"/>
    </row>
    <row r="39" spans="1:11" ht="15">
      <c r="A39" s="32">
        <v>40</v>
      </c>
      <c r="B39" s="4" t="s">
        <v>10</v>
      </c>
      <c r="C39" s="20">
        <f>C42</f>
        <v>0</v>
      </c>
      <c r="D39" s="20">
        <f aca="true" t="shared" si="21" ref="D39:J39">D42</f>
        <v>0</v>
      </c>
      <c r="E39" s="20">
        <f t="shared" si="21"/>
        <v>0</v>
      </c>
      <c r="F39" s="20">
        <f t="shared" si="21"/>
        <v>0</v>
      </c>
      <c r="G39" s="20">
        <f t="shared" si="21"/>
        <v>0</v>
      </c>
      <c r="H39" s="20">
        <f t="shared" si="21"/>
        <v>0</v>
      </c>
      <c r="I39" s="20">
        <f t="shared" si="21"/>
        <v>0</v>
      </c>
      <c r="J39" s="20">
        <f t="shared" si="21"/>
        <v>0</v>
      </c>
      <c r="K39" s="24"/>
    </row>
    <row r="40" spans="1:11" ht="15">
      <c r="A40" s="32">
        <v>41</v>
      </c>
      <c r="B40" s="4" t="s">
        <v>11</v>
      </c>
      <c r="C40" s="20">
        <f>C43</f>
        <v>11550000</v>
      </c>
      <c r="D40" s="20">
        <f aca="true" t="shared" si="22" ref="D40:J40">D43</f>
        <v>1650000</v>
      </c>
      <c r="E40" s="20">
        <f t="shared" si="22"/>
        <v>1650000</v>
      </c>
      <c r="F40" s="20">
        <f t="shared" si="22"/>
        <v>1650000</v>
      </c>
      <c r="G40" s="20">
        <f t="shared" si="22"/>
        <v>1650000</v>
      </c>
      <c r="H40" s="20">
        <f t="shared" si="22"/>
        <v>1650000</v>
      </c>
      <c r="I40" s="20">
        <f t="shared" si="22"/>
        <v>1650000</v>
      </c>
      <c r="J40" s="20">
        <f t="shared" si="22"/>
        <v>1650000</v>
      </c>
      <c r="K40" s="24"/>
    </row>
    <row r="41" spans="1:11" ht="31.5" customHeight="1">
      <c r="A41" s="32">
        <v>42</v>
      </c>
      <c r="B41" s="4" t="s">
        <v>92</v>
      </c>
      <c r="C41" s="20">
        <f>C42+C43</f>
        <v>11550000</v>
      </c>
      <c r="D41" s="20">
        <f aca="true" t="shared" si="23" ref="D41:J41">D42+D43</f>
        <v>1650000</v>
      </c>
      <c r="E41" s="20">
        <f t="shared" si="23"/>
        <v>1650000</v>
      </c>
      <c r="F41" s="20">
        <f t="shared" si="23"/>
        <v>1650000</v>
      </c>
      <c r="G41" s="20">
        <f t="shared" si="23"/>
        <v>1650000</v>
      </c>
      <c r="H41" s="20">
        <f t="shared" si="23"/>
        <v>1650000</v>
      </c>
      <c r="I41" s="20">
        <f t="shared" si="23"/>
        <v>1650000</v>
      </c>
      <c r="J41" s="20">
        <f t="shared" si="23"/>
        <v>1650000</v>
      </c>
      <c r="K41" s="24" t="s">
        <v>13</v>
      </c>
    </row>
    <row r="42" spans="1:11" ht="17.25" customHeight="1">
      <c r="A42" s="32">
        <v>43</v>
      </c>
      <c r="B42" s="4" t="s">
        <v>10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4" t="s">
        <v>13</v>
      </c>
    </row>
    <row r="43" spans="1:11" ht="15">
      <c r="A43" s="32">
        <v>44</v>
      </c>
      <c r="B43" s="4" t="s">
        <v>11</v>
      </c>
      <c r="C43" s="20">
        <f>C47+C51+C55</f>
        <v>11550000</v>
      </c>
      <c r="D43" s="20">
        <f aca="true" t="shared" si="24" ref="D43:J43">D47+D51+D55</f>
        <v>1650000</v>
      </c>
      <c r="E43" s="20">
        <f t="shared" si="24"/>
        <v>1650000</v>
      </c>
      <c r="F43" s="20">
        <f t="shared" si="24"/>
        <v>1650000</v>
      </c>
      <c r="G43" s="20">
        <f t="shared" si="24"/>
        <v>1650000</v>
      </c>
      <c r="H43" s="20">
        <f t="shared" si="24"/>
        <v>1650000</v>
      </c>
      <c r="I43" s="20">
        <f t="shared" si="24"/>
        <v>1650000</v>
      </c>
      <c r="J43" s="20">
        <f t="shared" si="24"/>
        <v>1650000</v>
      </c>
      <c r="K43" s="24" t="s">
        <v>13</v>
      </c>
    </row>
    <row r="44" spans="1:11" ht="15">
      <c r="A44" s="32">
        <v>49</v>
      </c>
      <c r="B44" s="26" t="s">
        <v>70</v>
      </c>
      <c r="C44" s="20"/>
      <c r="D44" s="20"/>
      <c r="E44" s="20"/>
      <c r="F44" s="20"/>
      <c r="G44" s="20"/>
      <c r="H44" s="20"/>
      <c r="I44" s="20"/>
      <c r="J44" s="20"/>
      <c r="K44" s="24"/>
    </row>
    <row r="45" spans="1:11" ht="75.75" customHeight="1">
      <c r="A45" s="32">
        <v>50</v>
      </c>
      <c r="B45" s="4" t="s">
        <v>115</v>
      </c>
      <c r="C45" s="20">
        <f>C46+C47</f>
        <v>10500000</v>
      </c>
      <c r="D45" s="20">
        <f aca="true" t="shared" si="25" ref="D45:J45">D46+D47</f>
        <v>1500000</v>
      </c>
      <c r="E45" s="20">
        <f t="shared" si="25"/>
        <v>1500000</v>
      </c>
      <c r="F45" s="20">
        <f t="shared" si="25"/>
        <v>1500000</v>
      </c>
      <c r="G45" s="20">
        <f t="shared" si="25"/>
        <v>1500000</v>
      </c>
      <c r="H45" s="20">
        <f t="shared" si="25"/>
        <v>1500000</v>
      </c>
      <c r="I45" s="20">
        <f t="shared" si="25"/>
        <v>1500000</v>
      </c>
      <c r="J45" s="20">
        <f t="shared" si="25"/>
        <v>1500000</v>
      </c>
      <c r="K45" s="24"/>
    </row>
    <row r="46" spans="1:11" ht="15" customHeight="1">
      <c r="A46" s="32">
        <v>51</v>
      </c>
      <c r="B46" s="25" t="s">
        <v>2</v>
      </c>
      <c r="C46" s="20">
        <f>D46+E46+F46+G46+H46+I46+J46</f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4"/>
    </row>
    <row r="47" spans="1:11" ht="15">
      <c r="A47" s="32">
        <v>52</v>
      </c>
      <c r="B47" s="25" t="s">
        <v>3</v>
      </c>
      <c r="C47" s="20">
        <f>SUM(D47:J47)</f>
        <v>10500000</v>
      </c>
      <c r="D47" s="20">
        <v>1500000</v>
      </c>
      <c r="E47" s="20">
        <v>1500000</v>
      </c>
      <c r="F47" s="20">
        <v>1500000</v>
      </c>
      <c r="G47" s="20">
        <v>1500000</v>
      </c>
      <c r="H47" s="20">
        <v>1500000</v>
      </c>
      <c r="I47" s="20">
        <v>1500000</v>
      </c>
      <c r="J47" s="20">
        <v>1500000</v>
      </c>
      <c r="K47" s="24"/>
    </row>
    <row r="48" spans="1:11" ht="15">
      <c r="A48" s="32">
        <v>53</v>
      </c>
      <c r="B48" s="26" t="s">
        <v>71</v>
      </c>
      <c r="C48" s="20"/>
      <c r="D48" s="20"/>
      <c r="E48" s="20"/>
      <c r="F48" s="20"/>
      <c r="G48" s="20"/>
      <c r="H48" s="20"/>
      <c r="I48" s="20"/>
      <c r="J48" s="20"/>
      <c r="K48" s="24"/>
    </row>
    <row r="49" spans="1:11" ht="60.75" customHeight="1">
      <c r="A49" s="32">
        <v>54</v>
      </c>
      <c r="B49" s="4" t="s">
        <v>104</v>
      </c>
      <c r="C49" s="20">
        <f>C50+C51</f>
        <v>700000</v>
      </c>
      <c r="D49" s="20">
        <f aca="true" t="shared" si="26" ref="D49:J49">D50+D51</f>
        <v>100000</v>
      </c>
      <c r="E49" s="20">
        <v>56456.7</v>
      </c>
      <c r="F49" s="20">
        <v>0</v>
      </c>
      <c r="G49" s="20">
        <v>0</v>
      </c>
      <c r="H49" s="20">
        <f t="shared" si="26"/>
        <v>100000</v>
      </c>
      <c r="I49" s="20">
        <f t="shared" si="26"/>
        <v>100000</v>
      </c>
      <c r="J49" s="20">
        <f t="shared" si="26"/>
        <v>100000</v>
      </c>
      <c r="K49" s="24"/>
    </row>
    <row r="50" spans="1:11" ht="15" customHeight="1">
      <c r="A50" s="32">
        <v>55</v>
      </c>
      <c r="B50" s="25" t="s">
        <v>2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4"/>
    </row>
    <row r="51" spans="1:11" ht="15">
      <c r="A51" s="32">
        <v>56</v>
      </c>
      <c r="B51" s="4" t="s">
        <v>3</v>
      </c>
      <c r="C51" s="20">
        <f>SUM(D51:J51)</f>
        <v>700000</v>
      </c>
      <c r="D51" s="20">
        <v>100000</v>
      </c>
      <c r="E51" s="20">
        <v>100000</v>
      </c>
      <c r="F51" s="20">
        <v>100000</v>
      </c>
      <c r="G51" s="20">
        <v>100000</v>
      </c>
      <c r="H51" s="20">
        <v>100000</v>
      </c>
      <c r="I51" s="20">
        <v>100000</v>
      </c>
      <c r="J51" s="20">
        <v>100000</v>
      </c>
      <c r="K51" s="24"/>
    </row>
    <row r="52" spans="1:11" ht="15">
      <c r="A52" s="32">
        <v>57</v>
      </c>
      <c r="B52" s="23" t="s">
        <v>165</v>
      </c>
      <c r="C52" s="20"/>
      <c r="D52" s="20"/>
      <c r="E52" s="20"/>
      <c r="F52" s="20"/>
      <c r="G52" s="20"/>
      <c r="H52" s="20"/>
      <c r="I52" s="20"/>
      <c r="J52" s="20"/>
      <c r="K52" s="24"/>
    </row>
    <row r="53" spans="1:11" ht="135" customHeight="1">
      <c r="A53" s="32">
        <v>58</v>
      </c>
      <c r="B53" s="4" t="s">
        <v>105</v>
      </c>
      <c r="C53" s="20">
        <f>C55</f>
        <v>350000</v>
      </c>
      <c r="D53" s="20">
        <f aca="true" t="shared" si="27" ref="D53:J53">D55</f>
        <v>50000</v>
      </c>
      <c r="E53" s="20">
        <f t="shared" si="27"/>
        <v>50000</v>
      </c>
      <c r="F53" s="20">
        <f t="shared" si="27"/>
        <v>50000</v>
      </c>
      <c r="G53" s="20">
        <f t="shared" si="27"/>
        <v>50000</v>
      </c>
      <c r="H53" s="20">
        <f t="shared" si="27"/>
        <v>50000</v>
      </c>
      <c r="I53" s="20">
        <f t="shared" si="27"/>
        <v>50000</v>
      </c>
      <c r="J53" s="20">
        <f t="shared" si="27"/>
        <v>50000</v>
      </c>
      <c r="K53" s="24"/>
    </row>
    <row r="54" spans="1:11" ht="15" customHeight="1">
      <c r="A54" s="32">
        <v>59</v>
      </c>
      <c r="B54" s="25" t="s">
        <v>2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4"/>
    </row>
    <row r="55" spans="1:11" ht="15">
      <c r="A55" s="32">
        <v>60</v>
      </c>
      <c r="B55" s="4" t="s">
        <v>3</v>
      </c>
      <c r="C55" s="20">
        <f>SUM(D55:J55)</f>
        <v>350000</v>
      </c>
      <c r="D55" s="20">
        <v>50000</v>
      </c>
      <c r="E55" s="20">
        <v>50000</v>
      </c>
      <c r="F55" s="20">
        <v>50000</v>
      </c>
      <c r="G55" s="20">
        <v>50000</v>
      </c>
      <c r="H55" s="20">
        <v>50000</v>
      </c>
      <c r="I55" s="20">
        <v>50000</v>
      </c>
      <c r="J55" s="20">
        <v>50000</v>
      </c>
      <c r="K55" s="24"/>
    </row>
    <row r="56" spans="1:11" ht="15">
      <c r="A56" s="32">
        <v>61</v>
      </c>
      <c r="B56" s="68" t="s">
        <v>112</v>
      </c>
      <c r="C56" s="64"/>
      <c r="D56" s="64"/>
      <c r="E56" s="64"/>
      <c r="F56" s="64"/>
      <c r="G56" s="64"/>
      <c r="H56" s="64"/>
      <c r="I56" s="64"/>
      <c r="J56" s="64"/>
      <c r="K56" s="64"/>
    </row>
    <row r="57" spans="1:11" ht="32.25" customHeight="1">
      <c r="A57" s="32">
        <v>62</v>
      </c>
      <c r="B57" s="23" t="s">
        <v>123</v>
      </c>
      <c r="C57" s="20">
        <f>C60</f>
        <v>7244158</v>
      </c>
      <c r="D57" s="20">
        <f aca="true" t="shared" si="28" ref="D57:J57">D60</f>
        <v>1024000</v>
      </c>
      <c r="E57" s="20">
        <f t="shared" si="28"/>
        <v>920000</v>
      </c>
      <c r="F57" s="20">
        <f t="shared" si="28"/>
        <v>819990</v>
      </c>
      <c r="G57" s="20">
        <f t="shared" si="28"/>
        <v>1086995</v>
      </c>
      <c r="H57" s="20">
        <f t="shared" si="28"/>
        <v>1108735</v>
      </c>
      <c r="I57" s="20">
        <f t="shared" si="28"/>
        <v>1130910</v>
      </c>
      <c r="J57" s="20">
        <f t="shared" si="28"/>
        <v>1153528</v>
      </c>
      <c r="K57" s="33" t="s">
        <v>14</v>
      </c>
    </row>
    <row r="58" spans="1:11" ht="15">
      <c r="A58" s="32">
        <v>63</v>
      </c>
      <c r="B58" s="4" t="s">
        <v>11</v>
      </c>
      <c r="C58" s="20">
        <f>C61</f>
        <v>7244158</v>
      </c>
      <c r="D58" s="20">
        <f aca="true" t="shared" si="29" ref="D58:J58">D61</f>
        <v>1024000</v>
      </c>
      <c r="E58" s="20">
        <f t="shared" si="29"/>
        <v>920000</v>
      </c>
      <c r="F58" s="20">
        <f t="shared" si="29"/>
        <v>819990</v>
      </c>
      <c r="G58" s="20">
        <f t="shared" si="29"/>
        <v>1086995</v>
      </c>
      <c r="H58" s="20">
        <f t="shared" si="29"/>
        <v>1108735</v>
      </c>
      <c r="I58" s="20">
        <f t="shared" si="29"/>
        <v>1130910</v>
      </c>
      <c r="J58" s="20">
        <f t="shared" si="29"/>
        <v>1153528</v>
      </c>
      <c r="K58" s="33" t="s">
        <v>14</v>
      </c>
    </row>
    <row r="59" spans="1:11" ht="15">
      <c r="A59" s="32">
        <v>64</v>
      </c>
      <c r="B59" s="68" t="s">
        <v>12</v>
      </c>
      <c r="C59" s="64"/>
      <c r="D59" s="64"/>
      <c r="E59" s="64"/>
      <c r="F59" s="64"/>
      <c r="G59" s="64"/>
      <c r="H59" s="64"/>
      <c r="I59" s="64"/>
      <c r="J59" s="64"/>
      <c r="K59" s="64"/>
    </row>
    <row r="60" spans="1:11" ht="31.5" customHeight="1">
      <c r="A60" s="32">
        <v>65</v>
      </c>
      <c r="B60" s="4" t="s">
        <v>106</v>
      </c>
      <c r="C60" s="20">
        <f>C63+C66</f>
        <v>7244158</v>
      </c>
      <c r="D60" s="20">
        <f aca="true" t="shared" si="30" ref="D60:J60">D63+D66</f>
        <v>1024000</v>
      </c>
      <c r="E60" s="20">
        <f t="shared" si="30"/>
        <v>920000</v>
      </c>
      <c r="F60" s="20">
        <f t="shared" si="30"/>
        <v>819990</v>
      </c>
      <c r="G60" s="20">
        <f t="shared" si="30"/>
        <v>1086995</v>
      </c>
      <c r="H60" s="20">
        <f t="shared" si="30"/>
        <v>1108735</v>
      </c>
      <c r="I60" s="20">
        <f t="shared" si="30"/>
        <v>1130910</v>
      </c>
      <c r="J60" s="20">
        <f t="shared" si="30"/>
        <v>1153528</v>
      </c>
      <c r="K60" s="33" t="s">
        <v>14</v>
      </c>
    </row>
    <row r="61" spans="1:11" ht="15">
      <c r="A61" s="32">
        <v>66</v>
      </c>
      <c r="B61" s="4" t="s">
        <v>11</v>
      </c>
      <c r="C61" s="20">
        <f>C64+C67</f>
        <v>7244158</v>
      </c>
      <c r="D61" s="20">
        <f aca="true" t="shared" si="31" ref="D61:J61">D64+D67</f>
        <v>1024000</v>
      </c>
      <c r="E61" s="20">
        <f t="shared" si="31"/>
        <v>920000</v>
      </c>
      <c r="F61" s="20">
        <f t="shared" si="31"/>
        <v>819990</v>
      </c>
      <c r="G61" s="20">
        <f t="shared" si="31"/>
        <v>1086995</v>
      </c>
      <c r="H61" s="20">
        <f t="shared" si="31"/>
        <v>1108735</v>
      </c>
      <c r="I61" s="20">
        <f t="shared" si="31"/>
        <v>1130910</v>
      </c>
      <c r="J61" s="20">
        <f t="shared" si="31"/>
        <v>1153528</v>
      </c>
      <c r="K61" s="33" t="s">
        <v>14</v>
      </c>
    </row>
    <row r="62" spans="1:11" ht="15">
      <c r="A62" s="32">
        <v>67</v>
      </c>
      <c r="B62" s="23" t="s">
        <v>70</v>
      </c>
      <c r="C62" s="20"/>
      <c r="D62" s="20"/>
      <c r="E62" s="20"/>
      <c r="F62" s="20"/>
      <c r="G62" s="20"/>
      <c r="H62" s="20"/>
      <c r="I62" s="20"/>
      <c r="J62" s="20"/>
      <c r="K62" s="33"/>
    </row>
    <row r="63" spans="1:11" ht="48" customHeight="1">
      <c r="A63" s="32">
        <v>68</v>
      </c>
      <c r="B63" s="4" t="s">
        <v>62</v>
      </c>
      <c r="C63" s="20">
        <f>C64</f>
        <v>5312829</v>
      </c>
      <c r="D63" s="20">
        <f aca="true" t="shared" si="32" ref="D63:J63">D64</f>
        <v>970000</v>
      </c>
      <c r="E63" s="20">
        <f t="shared" si="32"/>
        <v>700000</v>
      </c>
      <c r="F63" s="20">
        <f t="shared" si="32"/>
        <v>700000</v>
      </c>
      <c r="G63" s="20">
        <f t="shared" si="32"/>
        <v>714000</v>
      </c>
      <c r="H63" s="20">
        <f t="shared" si="32"/>
        <v>728280</v>
      </c>
      <c r="I63" s="20">
        <f t="shared" si="32"/>
        <v>742846</v>
      </c>
      <c r="J63" s="20">
        <f t="shared" si="32"/>
        <v>757703</v>
      </c>
      <c r="K63" s="33"/>
    </row>
    <row r="64" spans="1:11" ht="15">
      <c r="A64" s="32">
        <v>69</v>
      </c>
      <c r="B64" s="4" t="s">
        <v>3</v>
      </c>
      <c r="C64" s="20">
        <f>SUM(D64:J64)</f>
        <v>5312829</v>
      </c>
      <c r="D64" s="20">
        <v>970000</v>
      </c>
      <c r="E64" s="20">
        <v>700000</v>
      </c>
      <c r="F64" s="20">
        <v>700000</v>
      </c>
      <c r="G64" s="20">
        <v>714000</v>
      </c>
      <c r="H64" s="20">
        <v>728280</v>
      </c>
      <c r="I64" s="20">
        <v>742846</v>
      </c>
      <c r="J64" s="20">
        <v>757703</v>
      </c>
      <c r="K64" s="33"/>
    </row>
    <row r="65" spans="1:11" ht="15">
      <c r="A65" s="32">
        <v>70</v>
      </c>
      <c r="B65" s="23" t="s">
        <v>71</v>
      </c>
      <c r="C65" s="20"/>
      <c r="D65" s="20"/>
      <c r="E65" s="20"/>
      <c r="F65" s="20"/>
      <c r="G65" s="20"/>
      <c r="H65" s="20"/>
      <c r="I65" s="20"/>
      <c r="J65" s="20"/>
      <c r="K65" s="33"/>
    </row>
    <row r="66" spans="1:11" ht="29.25" customHeight="1">
      <c r="A66" s="32">
        <v>71</v>
      </c>
      <c r="B66" s="4" t="s">
        <v>63</v>
      </c>
      <c r="C66" s="20">
        <f>C67</f>
        <v>1931329</v>
      </c>
      <c r="D66" s="20">
        <f aca="true" t="shared" si="33" ref="D66:J66">D67</f>
        <v>54000</v>
      </c>
      <c r="E66" s="20">
        <f t="shared" si="33"/>
        <v>220000</v>
      </c>
      <c r="F66" s="20">
        <f t="shared" si="33"/>
        <v>119990</v>
      </c>
      <c r="G66" s="20">
        <f t="shared" si="33"/>
        <v>372995</v>
      </c>
      <c r="H66" s="20">
        <f t="shared" si="33"/>
        <v>380455</v>
      </c>
      <c r="I66" s="20">
        <f t="shared" si="33"/>
        <v>388064</v>
      </c>
      <c r="J66" s="20">
        <f t="shared" si="33"/>
        <v>395825</v>
      </c>
      <c r="K66" s="33"/>
    </row>
    <row r="67" spans="1:11" ht="15">
      <c r="A67" s="32">
        <v>72</v>
      </c>
      <c r="B67" s="4" t="s">
        <v>3</v>
      </c>
      <c r="C67" s="20">
        <f>SUM(D67:J67)</f>
        <v>1931329</v>
      </c>
      <c r="D67" s="20">
        <v>54000</v>
      </c>
      <c r="E67" s="20">
        <v>220000</v>
      </c>
      <c r="F67" s="20">
        <v>119990</v>
      </c>
      <c r="G67" s="20">
        <v>372995</v>
      </c>
      <c r="H67" s="20">
        <v>380455</v>
      </c>
      <c r="I67" s="20">
        <v>388064</v>
      </c>
      <c r="J67" s="20">
        <v>395825</v>
      </c>
      <c r="K67" s="33"/>
    </row>
    <row r="68" spans="1:12" ht="22.5" customHeight="1">
      <c r="A68" s="32">
        <v>79</v>
      </c>
      <c r="B68" s="68" t="s">
        <v>113</v>
      </c>
      <c r="C68" s="64"/>
      <c r="D68" s="64"/>
      <c r="E68" s="64"/>
      <c r="F68" s="64"/>
      <c r="G68" s="64"/>
      <c r="H68" s="64"/>
      <c r="I68" s="64"/>
      <c r="J68" s="64"/>
      <c r="K68" s="64"/>
      <c r="L68" s="6"/>
    </row>
    <row r="69" spans="1:11" ht="32.25" customHeight="1">
      <c r="A69" s="32">
        <v>80</v>
      </c>
      <c r="B69" s="34" t="s">
        <v>93</v>
      </c>
      <c r="C69" s="20">
        <f>C72</f>
        <v>2053346</v>
      </c>
      <c r="D69" s="20">
        <f aca="true" t="shared" si="34" ref="D69:J69">D72</f>
        <v>276200</v>
      </c>
      <c r="E69" s="20">
        <f t="shared" si="34"/>
        <v>281724</v>
      </c>
      <c r="F69" s="20">
        <f t="shared" si="34"/>
        <v>287358</v>
      </c>
      <c r="G69" s="20">
        <f t="shared" si="34"/>
        <v>293105</v>
      </c>
      <c r="H69" s="20">
        <f t="shared" si="34"/>
        <v>298967</v>
      </c>
      <c r="I69" s="20">
        <f t="shared" si="34"/>
        <v>304947</v>
      </c>
      <c r="J69" s="20">
        <f t="shared" si="34"/>
        <v>311045</v>
      </c>
      <c r="K69" s="35" t="s">
        <v>13</v>
      </c>
    </row>
    <row r="70" spans="1:11" ht="15">
      <c r="A70" s="32">
        <v>81</v>
      </c>
      <c r="B70" s="36" t="s">
        <v>11</v>
      </c>
      <c r="C70" s="20">
        <f>C73</f>
        <v>2053346</v>
      </c>
      <c r="D70" s="20">
        <f aca="true" t="shared" si="35" ref="D70:J70">D73</f>
        <v>276200</v>
      </c>
      <c r="E70" s="20">
        <f t="shared" si="35"/>
        <v>281724</v>
      </c>
      <c r="F70" s="20">
        <f t="shared" si="35"/>
        <v>287358</v>
      </c>
      <c r="G70" s="20">
        <f t="shared" si="35"/>
        <v>293105</v>
      </c>
      <c r="H70" s="20">
        <f t="shared" si="35"/>
        <v>298967</v>
      </c>
      <c r="I70" s="20">
        <f t="shared" si="35"/>
        <v>304947</v>
      </c>
      <c r="J70" s="20">
        <f t="shared" si="35"/>
        <v>311045</v>
      </c>
      <c r="K70" s="35" t="s">
        <v>13</v>
      </c>
    </row>
    <row r="71" spans="1:11" ht="15">
      <c r="A71" s="32">
        <v>82</v>
      </c>
      <c r="B71" s="65" t="s">
        <v>12</v>
      </c>
      <c r="C71" s="67"/>
      <c r="D71" s="67"/>
      <c r="E71" s="67"/>
      <c r="F71" s="67"/>
      <c r="G71" s="67"/>
      <c r="H71" s="67"/>
      <c r="I71" s="67"/>
      <c r="J71" s="67"/>
      <c r="K71" s="67"/>
    </row>
    <row r="72" spans="1:11" ht="30" customHeight="1">
      <c r="A72" s="32">
        <v>83</v>
      </c>
      <c r="B72" s="36" t="s">
        <v>64</v>
      </c>
      <c r="C72" s="20">
        <f>C73</f>
        <v>2053346</v>
      </c>
      <c r="D72" s="20">
        <f aca="true" t="shared" si="36" ref="D72:J72">D73</f>
        <v>276200</v>
      </c>
      <c r="E72" s="20">
        <f t="shared" si="36"/>
        <v>281724</v>
      </c>
      <c r="F72" s="20">
        <f t="shared" si="36"/>
        <v>287358</v>
      </c>
      <c r="G72" s="20">
        <f t="shared" si="36"/>
        <v>293105</v>
      </c>
      <c r="H72" s="20">
        <f t="shared" si="36"/>
        <v>298967</v>
      </c>
      <c r="I72" s="20">
        <f t="shared" si="36"/>
        <v>304947</v>
      </c>
      <c r="J72" s="20">
        <f t="shared" si="36"/>
        <v>311045</v>
      </c>
      <c r="K72" s="35" t="s">
        <v>13</v>
      </c>
    </row>
    <row r="73" spans="1:11" ht="15">
      <c r="A73" s="32">
        <v>84</v>
      </c>
      <c r="B73" s="36" t="s">
        <v>11</v>
      </c>
      <c r="C73" s="20">
        <f>C76</f>
        <v>2053346</v>
      </c>
      <c r="D73" s="20">
        <f aca="true" t="shared" si="37" ref="D73:J73">D76</f>
        <v>276200</v>
      </c>
      <c r="E73" s="20">
        <f t="shared" si="37"/>
        <v>281724</v>
      </c>
      <c r="F73" s="20">
        <f t="shared" si="37"/>
        <v>287358</v>
      </c>
      <c r="G73" s="20">
        <f t="shared" si="37"/>
        <v>293105</v>
      </c>
      <c r="H73" s="20">
        <f t="shared" si="37"/>
        <v>298967</v>
      </c>
      <c r="I73" s="20">
        <f t="shared" si="37"/>
        <v>304947</v>
      </c>
      <c r="J73" s="20">
        <f t="shared" si="37"/>
        <v>311045</v>
      </c>
      <c r="K73" s="35" t="s">
        <v>13</v>
      </c>
    </row>
    <row r="74" spans="1:11" ht="15">
      <c r="A74" s="32">
        <v>85</v>
      </c>
      <c r="B74" s="34" t="s">
        <v>70</v>
      </c>
      <c r="C74" s="20"/>
      <c r="D74" s="20"/>
      <c r="E74" s="20"/>
      <c r="F74" s="20"/>
      <c r="G74" s="20"/>
      <c r="H74" s="20"/>
      <c r="I74" s="20"/>
      <c r="J74" s="20"/>
      <c r="K74" s="35"/>
    </row>
    <row r="75" spans="1:11" ht="81.6" customHeight="1">
      <c r="A75" s="32">
        <v>86</v>
      </c>
      <c r="B75" s="37" t="s">
        <v>15</v>
      </c>
      <c r="C75" s="20">
        <f>C76</f>
        <v>2053346</v>
      </c>
      <c r="D75" s="20">
        <f aca="true" t="shared" si="38" ref="D75:J75">D76</f>
        <v>276200</v>
      </c>
      <c r="E75" s="20">
        <f t="shared" si="38"/>
        <v>281724</v>
      </c>
      <c r="F75" s="20">
        <f t="shared" si="38"/>
        <v>287358</v>
      </c>
      <c r="G75" s="20">
        <f t="shared" si="38"/>
        <v>293105</v>
      </c>
      <c r="H75" s="20">
        <f t="shared" si="38"/>
        <v>298967</v>
      </c>
      <c r="I75" s="20">
        <f t="shared" si="38"/>
        <v>304947</v>
      </c>
      <c r="J75" s="20">
        <f t="shared" si="38"/>
        <v>311045</v>
      </c>
      <c r="K75" s="35"/>
    </row>
    <row r="76" spans="1:11" ht="15">
      <c r="A76" s="32">
        <v>87</v>
      </c>
      <c r="B76" s="37" t="s">
        <v>11</v>
      </c>
      <c r="C76" s="20">
        <f>SUM(D76:J76)</f>
        <v>2053346</v>
      </c>
      <c r="D76" s="20">
        <v>276200</v>
      </c>
      <c r="E76" s="20">
        <v>281724</v>
      </c>
      <c r="F76" s="20">
        <v>287358</v>
      </c>
      <c r="G76" s="20">
        <v>293105</v>
      </c>
      <c r="H76" s="20">
        <v>298967</v>
      </c>
      <c r="I76" s="20">
        <v>304947</v>
      </c>
      <c r="J76" s="20">
        <v>311045</v>
      </c>
      <c r="K76" s="35"/>
    </row>
    <row r="77" spans="1:11" ht="35.25" customHeight="1">
      <c r="A77" s="32">
        <v>88</v>
      </c>
      <c r="B77" s="65" t="s">
        <v>164</v>
      </c>
      <c r="C77" s="66"/>
      <c r="D77" s="66"/>
      <c r="E77" s="66"/>
      <c r="F77" s="66"/>
      <c r="G77" s="66"/>
      <c r="H77" s="66"/>
      <c r="I77" s="66"/>
      <c r="J77" s="66"/>
      <c r="K77" s="66"/>
    </row>
    <row r="78" spans="1:11" ht="28.5" customHeight="1">
      <c r="A78" s="32">
        <v>89</v>
      </c>
      <c r="B78" s="34" t="s">
        <v>103</v>
      </c>
      <c r="C78" s="20">
        <f>C81</f>
        <v>51819925</v>
      </c>
      <c r="D78" s="20">
        <f aca="true" t="shared" si="39" ref="D78:J78">D81</f>
        <v>6970400</v>
      </c>
      <c r="E78" s="20">
        <f t="shared" si="39"/>
        <v>7109808</v>
      </c>
      <c r="F78" s="20">
        <f t="shared" si="39"/>
        <v>7252003</v>
      </c>
      <c r="G78" s="20">
        <f t="shared" si="39"/>
        <v>7397043</v>
      </c>
      <c r="H78" s="20">
        <f t="shared" si="39"/>
        <v>7544984</v>
      </c>
      <c r="I78" s="20">
        <f t="shared" si="39"/>
        <v>7695885</v>
      </c>
      <c r="J78" s="20">
        <f t="shared" si="39"/>
        <v>7849802</v>
      </c>
      <c r="K78" s="35"/>
    </row>
    <row r="79" spans="1:11" ht="15">
      <c r="A79" s="32">
        <v>90</v>
      </c>
      <c r="B79" s="36" t="s">
        <v>11</v>
      </c>
      <c r="C79" s="20">
        <f>C82</f>
        <v>51819925</v>
      </c>
      <c r="D79" s="20">
        <f aca="true" t="shared" si="40" ref="D79:J79">D82</f>
        <v>6970400</v>
      </c>
      <c r="E79" s="20">
        <f t="shared" si="40"/>
        <v>7109808</v>
      </c>
      <c r="F79" s="20">
        <f t="shared" si="40"/>
        <v>7252003</v>
      </c>
      <c r="G79" s="20">
        <f t="shared" si="40"/>
        <v>7397043</v>
      </c>
      <c r="H79" s="20">
        <f t="shared" si="40"/>
        <v>7544984</v>
      </c>
      <c r="I79" s="20">
        <f t="shared" si="40"/>
        <v>7695885</v>
      </c>
      <c r="J79" s="20">
        <f t="shared" si="40"/>
        <v>7849802</v>
      </c>
      <c r="K79" s="35"/>
    </row>
    <row r="80" spans="1:11" ht="15">
      <c r="A80" s="32">
        <v>91</v>
      </c>
      <c r="B80" s="65" t="s">
        <v>12</v>
      </c>
      <c r="C80" s="67"/>
      <c r="D80" s="67"/>
      <c r="E80" s="67"/>
      <c r="F80" s="67"/>
      <c r="G80" s="67"/>
      <c r="H80" s="67"/>
      <c r="I80" s="67"/>
      <c r="J80" s="67"/>
      <c r="K80" s="67"/>
    </row>
    <row r="81" spans="1:11" ht="33.75" customHeight="1">
      <c r="A81" s="32">
        <v>92</v>
      </c>
      <c r="B81" s="36" t="s">
        <v>94</v>
      </c>
      <c r="C81" s="20">
        <f>C82</f>
        <v>51819925</v>
      </c>
      <c r="D81" s="20">
        <f aca="true" t="shared" si="41" ref="D81:J81">D82</f>
        <v>6970400</v>
      </c>
      <c r="E81" s="20">
        <f t="shared" si="41"/>
        <v>7109808</v>
      </c>
      <c r="F81" s="20">
        <f t="shared" si="41"/>
        <v>7252003</v>
      </c>
      <c r="G81" s="20">
        <f t="shared" si="41"/>
        <v>7397043</v>
      </c>
      <c r="H81" s="20">
        <f t="shared" si="41"/>
        <v>7544984</v>
      </c>
      <c r="I81" s="20">
        <f t="shared" si="41"/>
        <v>7695885</v>
      </c>
      <c r="J81" s="20">
        <f t="shared" si="41"/>
        <v>7849802</v>
      </c>
      <c r="K81" s="35"/>
    </row>
    <row r="82" spans="1:11" ht="15">
      <c r="A82" s="32">
        <v>93</v>
      </c>
      <c r="B82" s="36" t="s">
        <v>11</v>
      </c>
      <c r="C82" s="20">
        <f>C85+C88+C91</f>
        <v>51819925</v>
      </c>
      <c r="D82" s="20">
        <f aca="true" t="shared" si="42" ref="D82:J82">D85+D88+D91</f>
        <v>6970400</v>
      </c>
      <c r="E82" s="20">
        <f t="shared" si="42"/>
        <v>7109808</v>
      </c>
      <c r="F82" s="20">
        <f t="shared" si="42"/>
        <v>7252003</v>
      </c>
      <c r="G82" s="20">
        <f t="shared" si="42"/>
        <v>7397043</v>
      </c>
      <c r="H82" s="20">
        <f t="shared" si="42"/>
        <v>7544984</v>
      </c>
      <c r="I82" s="20">
        <f t="shared" si="42"/>
        <v>7695885</v>
      </c>
      <c r="J82" s="20">
        <f t="shared" si="42"/>
        <v>7849802</v>
      </c>
      <c r="K82" s="35"/>
    </row>
    <row r="83" spans="1:11" ht="15">
      <c r="A83" s="32">
        <v>94</v>
      </c>
      <c r="B83" s="34" t="s">
        <v>70</v>
      </c>
      <c r="C83" s="20"/>
      <c r="D83" s="20"/>
      <c r="E83" s="20"/>
      <c r="F83" s="20"/>
      <c r="G83" s="20"/>
      <c r="H83" s="20"/>
      <c r="I83" s="20"/>
      <c r="J83" s="20"/>
      <c r="K83" s="35"/>
    </row>
    <row r="84" spans="1:11" ht="60" customHeight="1">
      <c r="A84" s="32">
        <v>95</v>
      </c>
      <c r="B84" s="36" t="s">
        <v>65</v>
      </c>
      <c r="C84" s="20">
        <f>C85</f>
        <v>3850958</v>
      </c>
      <c r="D84" s="20">
        <f aca="true" t="shared" si="43" ref="D84:J84">D85</f>
        <v>518000</v>
      </c>
      <c r="E84" s="20">
        <f t="shared" si="43"/>
        <v>528360</v>
      </c>
      <c r="F84" s="20">
        <f t="shared" si="43"/>
        <v>538927</v>
      </c>
      <c r="G84" s="20">
        <f t="shared" si="43"/>
        <v>549705</v>
      </c>
      <c r="H84" s="20">
        <f t="shared" si="43"/>
        <v>560700</v>
      </c>
      <c r="I84" s="20">
        <f t="shared" si="43"/>
        <v>571914</v>
      </c>
      <c r="J84" s="20">
        <f t="shared" si="43"/>
        <v>583352</v>
      </c>
      <c r="K84" s="35"/>
    </row>
    <row r="85" spans="1:11" ht="15">
      <c r="A85" s="32">
        <v>96</v>
      </c>
      <c r="B85" s="36" t="s">
        <v>3</v>
      </c>
      <c r="C85" s="20">
        <f>SUM(D85:J85)</f>
        <v>3850958</v>
      </c>
      <c r="D85" s="20">
        <v>518000</v>
      </c>
      <c r="E85" s="20">
        <v>528360</v>
      </c>
      <c r="F85" s="20">
        <v>538927</v>
      </c>
      <c r="G85" s="20">
        <v>549705</v>
      </c>
      <c r="H85" s="20">
        <v>560700</v>
      </c>
      <c r="I85" s="20">
        <v>571914</v>
      </c>
      <c r="J85" s="20">
        <v>583352</v>
      </c>
      <c r="K85" s="35"/>
    </row>
    <row r="86" spans="1:11" ht="15">
      <c r="A86" s="32">
        <v>97</v>
      </c>
      <c r="B86" s="34" t="s">
        <v>71</v>
      </c>
      <c r="C86" s="20"/>
      <c r="D86" s="20"/>
      <c r="E86" s="20"/>
      <c r="F86" s="20"/>
      <c r="G86" s="20"/>
      <c r="H86" s="20"/>
      <c r="I86" s="20"/>
      <c r="J86" s="20"/>
      <c r="K86" s="35"/>
    </row>
    <row r="87" spans="1:11" ht="60.75" customHeight="1">
      <c r="A87" s="32">
        <v>98</v>
      </c>
      <c r="B87" s="36" t="s">
        <v>66</v>
      </c>
      <c r="C87" s="20">
        <f>C88</f>
        <v>2062268</v>
      </c>
      <c r="D87" s="20">
        <v>79900</v>
      </c>
      <c r="E87" s="20">
        <f aca="true" t="shared" si="44" ref="E87:J87">E88</f>
        <v>282948</v>
      </c>
      <c r="F87" s="20">
        <f t="shared" si="44"/>
        <v>288606</v>
      </c>
      <c r="G87" s="20">
        <f t="shared" si="44"/>
        <v>294379</v>
      </c>
      <c r="H87" s="20">
        <f t="shared" si="44"/>
        <v>300266</v>
      </c>
      <c r="I87" s="20">
        <f t="shared" si="44"/>
        <v>306272</v>
      </c>
      <c r="J87" s="20">
        <f t="shared" si="44"/>
        <v>312397</v>
      </c>
      <c r="K87" s="35"/>
    </row>
    <row r="88" spans="1:11" ht="15">
      <c r="A88" s="32">
        <v>99</v>
      </c>
      <c r="B88" s="36" t="s">
        <v>3</v>
      </c>
      <c r="C88" s="20">
        <f>SUM(D88:J88)</f>
        <v>2062268</v>
      </c>
      <c r="D88" s="20">
        <v>277400</v>
      </c>
      <c r="E88" s="20">
        <v>282948</v>
      </c>
      <c r="F88" s="20">
        <v>288606</v>
      </c>
      <c r="G88" s="20">
        <v>294379</v>
      </c>
      <c r="H88" s="20">
        <v>300266</v>
      </c>
      <c r="I88" s="20">
        <v>306272</v>
      </c>
      <c r="J88" s="20">
        <v>312397</v>
      </c>
      <c r="K88" s="35"/>
    </row>
    <row r="89" spans="1:11" ht="15">
      <c r="A89" s="32">
        <v>100</v>
      </c>
      <c r="B89" s="34" t="s">
        <v>73</v>
      </c>
      <c r="C89" s="20"/>
      <c r="D89" s="20"/>
      <c r="E89" s="20"/>
      <c r="F89" s="20"/>
      <c r="G89" s="20"/>
      <c r="H89" s="20"/>
      <c r="I89" s="20"/>
      <c r="J89" s="20"/>
      <c r="K89" s="35"/>
    </row>
    <row r="90" spans="1:11" ht="34.5" customHeight="1">
      <c r="A90" s="32">
        <v>101</v>
      </c>
      <c r="B90" s="36" t="s">
        <v>157</v>
      </c>
      <c r="C90" s="20">
        <f>C91</f>
        <v>45906699</v>
      </c>
      <c r="D90" s="20">
        <f aca="true" t="shared" si="45" ref="D90:J90">D91</f>
        <v>6175000</v>
      </c>
      <c r="E90" s="20">
        <f t="shared" si="45"/>
        <v>6298500</v>
      </c>
      <c r="F90" s="20">
        <f t="shared" si="45"/>
        <v>6424470</v>
      </c>
      <c r="G90" s="20">
        <f t="shared" si="45"/>
        <v>6552959</v>
      </c>
      <c r="H90" s="20">
        <f t="shared" si="45"/>
        <v>6684018</v>
      </c>
      <c r="I90" s="20">
        <f t="shared" si="45"/>
        <v>6817699</v>
      </c>
      <c r="J90" s="20">
        <f t="shared" si="45"/>
        <v>6954053</v>
      </c>
      <c r="K90" s="35"/>
    </row>
    <row r="91" spans="1:11" ht="15">
      <c r="A91" s="32">
        <v>102</v>
      </c>
      <c r="B91" s="36" t="s">
        <v>3</v>
      </c>
      <c r="C91" s="20">
        <f>SUM(D91:J91)</f>
        <v>45906699</v>
      </c>
      <c r="D91" s="20">
        <v>6175000</v>
      </c>
      <c r="E91" s="20">
        <v>6298500</v>
      </c>
      <c r="F91" s="20">
        <v>6424470</v>
      </c>
      <c r="G91" s="20">
        <v>6552959</v>
      </c>
      <c r="H91" s="20">
        <v>6684018</v>
      </c>
      <c r="I91" s="20">
        <v>6817699</v>
      </c>
      <c r="J91" s="20">
        <v>6954053</v>
      </c>
      <c r="K91" s="35"/>
    </row>
    <row r="92" spans="1:11" ht="15">
      <c r="A92" s="32">
        <v>112</v>
      </c>
      <c r="B92" s="65" t="s">
        <v>119</v>
      </c>
      <c r="C92" s="66"/>
      <c r="D92" s="66"/>
      <c r="E92" s="66"/>
      <c r="F92" s="66"/>
      <c r="G92" s="66"/>
      <c r="H92" s="66"/>
      <c r="I92" s="66"/>
      <c r="J92" s="66"/>
      <c r="K92" s="66"/>
    </row>
    <row r="93" spans="1:11" ht="31.5" customHeight="1">
      <c r="A93" s="32">
        <v>113</v>
      </c>
      <c r="B93" s="34" t="s">
        <v>16</v>
      </c>
      <c r="C93" s="20">
        <f>C94</f>
        <v>7000000</v>
      </c>
      <c r="D93" s="20">
        <f aca="true" t="shared" si="46" ref="D93:J93">D94</f>
        <v>1000000</v>
      </c>
      <c r="E93" s="20">
        <f t="shared" si="46"/>
        <v>1000000</v>
      </c>
      <c r="F93" s="20">
        <f t="shared" si="46"/>
        <v>1000000</v>
      </c>
      <c r="G93" s="20">
        <f t="shared" si="46"/>
        <v>1000000</v>
      </c>
      <c r="H93" s="20">
        <f t="shared" si="46"/>
        <v>1000000</v>
      </c>
      <c r="I93" s="20">
        <f t="shared" si="46"/>
        <v>1000000</v>
      </c>
      <c r="J93" s="20">
        <f t="shared" si="46"/>
        <v>1000000</v>
      </c>
      <c r="K93" s="20" t="s">
        <v>7</v>
      </c>
    </row>
    <row r="94" spans="1:11" ht="20.25" customHeight="1">
      <c r="A94" s="32">
        <v>114</v>
      </c>
      <c r="B94" s="36" t="s">
        <v>17</v>
      </c>
      <c r="C94" s="20">
        <f>C97</f>
        <v>7000000</v>
      </c>
      <c r="D94" s="20">
        <f aca="true" t="shared" si="47" ref="D94:J94">D97</f>
        <v>1000000</v>
      </c>
      <c r="E94" s="20">
        <f t="shared" si="47"/>
        <v>1000000</v>
      </c>
      <c r="F94" s="20">
        <f t="shared" si="47"/>
        <v>1000000</v>
      </c>
      <c r="G94" s="20">
        <f t="shared" si="47"/>
        <v>1000000</v>
      </c>
      <c r="H94" s="20">
        <f t="shared" si="47"/>
        <v>1000000</v>
      </c>
      <c r="I94" s="20">
        <f t="shared" si="47"/>
        <v>1000000</v>
      </c>
      <c r="J94" s="20">
        <f t="shared" si="47"/>
        <v>1000000</v>
      </c>
      <c r="K94" s="20" t="s">
        <v>7</v>
      </c>
    </row>
    <row r="95" spans="1:11" ht="15">
      <c r="A95" s="32">
        <v>115</v>
      </c>
      <c r="B95" s="65" t="s">
        <v>12</v>
      </c>
      <c r="C95" s="66"/>
      <c r="D95" s="66"/>
      <c r="E95" s="66"/>
      <c r="F95" s="66"/>
      <c r="G95" s="66"/>
      <c r="H95" s="66"/>
      <c r="I95" s="66"/>
      <c r="J95" s="66"/>
      <c r="K95" s="66"/>
    </row>
    <row r="96" spans="1:11" ht="30.75" customHeight="1">
      <c r="A96" s="32">
        <v>116</v>
      </c>
      <c r="B96" s="36" t="s">
        <v>67</v>
      </c>
      <c r="C96" s="20">
        <f>C97</f>
        <v>7000000</v>
      </c>
      <c r="D96" s="20">
        <f aca="true" t="shared" si="48" ref="D96:J96">D97</f>
        <v>1000000</v>
      </c>
      <c r="E96" s="20">
        <f t="shared" si="48"/>
        <v>1000000</v>
      </c>
      <c r="F96" s="20">
        <f t="shared" si="48"/>
        <v>1000000</v>
      </c>
      <c r="G96" s="20">
        <f t="shared" si="48"/>
        <v>1000000</v>
      </c>
      <c r="H96" s="20">
        <f t="shared" si="48"/>
        <v>1000000</v>
      </c>
      <c r="I96" s="20">
        <f t="shared" si="48"/>
        <v>1000000</v>
      </c>
      <c r="J96" s="20">
        <f t="shared" si="48"/>
        <v>1000000</v>
      </c>
      <c r="K96" s="38">
        <v>1</v>
      </c>
    </row>
    <row r="97" spans="1:11" ht="15">
      <c r="A97" s="32">
        <v>117</v>
      </c>
      <c r="B97" s="36" t="s">
        <v>11</v>
      </c>
      <c r="C97" s="20">
        <f>C100+C103</f>
        <v>7000000</v>
      </c>
      <c r="D97" s="20">
        <f aca="true" t="shared" si="49" ref="D97:J97">D100+D103</f>
        <v>1000000</v>
      </c>
      <c r="E97" s="20">
        <f t="shared" si="49"/>
        <v>1000000</v>
      </c>
      <c r="F97" s="20">
        <f t="shared" si="49"/>
        <v>1000000</v>
      </c>
      <c r="G97" s="20">
        <f t="shared" si="49"/>
        <v>1000000</v>
      </c>
      <c r="H97" s="20">
        <f t="shared" si="49"/>
        <v>1000000</v>
      </c>
      <c r="I97" s="20">
        <f t="shared" si="49"/>
        <v>1000000</v>
      </c>
      <c r="J97" s="20">
        <f t="shared" si="49"/>
        <v>1000000</v>
      </c>
      <c r="K97" s="20"/>
    </row>
    <row r="98" spans="1:11" ht="15">
      <c r="A98" s="32">
        <v>118</v>
      </c>
      <c r="B98" s="34" t="s">
        <v>70</v>
      </c>
      <c r="C98" s="20" t="s">
        <v>142</v>
      </c>
      <c r="D98" s="20"/>
      <c r="E98" s="20"/>
      <c r="F98" s="20"/>
      <c r="G98" s="20"/>
      <c r="H98" s="20"/>
      <c r="I98" s="20"/>
      <c r="J98" s="20"/>
      <c r="K98" s="20"/>
    </row>
    <row r="99" spans="1:11" ht="95.25" customHeight="1">
      <c r="A99" s="32">
        <v>119</v>
      </c>
      <c r="B99" s="18" t="s">
        <v>125</v>
      </c>
      <c r="C99" s="20">
        <f>C100</f>
        <v>3500000</v>
      </c>
      <c r="D99" s="20">
        <f aca="true" t="shared" si="50" ref="D99:J99">D100</f>
        <v>500000</v>
      </c>
      <c r="E99" s="20">
        <f t="shared" si="50"/>
        <v>500000</v>
      </c>
      <c r="F99" s="20">
        <f t="shared" si="50"/>
        <v>500000</v>
      </c>
      <c r="G99" s="20">
        <f t="shared" si="50"/>
        <v>500000</v>
      </c>
      <c r="H99" s="20">
        <f t="shared" si="50"/>
        <v>500000</v>
      </c>
      <c r="I99" s="20">
        <f t="shared" si="50"/>
        <v>500000</v>
      </c>
      <c r="J99" s="20">
        <f t="shared" si="50"/>
        <v>500000</v>
      </c>
      <c r="K99" s="20"/>
    </row>
    <row r="100" spans="1:11" ht="15">
      <c r="A100" s="32">
        <v>120</v>
      </c>
      <c r="B100" s="36" t="s">
        <v>11</v>
      </c>
      <c r="C100" s="20">
        <f>SUM(D100:J101)</f>
        <v>3500000</v>
      </c>
      <c r="D100" s="20">
        <v>500000</v>
      </c>
      <c r="E100" s="20">
        <v>500000</v>
      </c>
      <c r="F100" s="20">
        <v>500000</v>
      </c>
      <c r="G100" s="20">
        <v>500000</v>
      </c>
      <c r="H100" s="20">
        <v>500000</v>
      </c>
      <c r="I100" s="20">
        <v>500000</v>
      </c>
      <c r="J100" s="20">
        <v>500000</v>
      </c>
      <c r="K100" s="20"/>
    </row>
    <row r="101" spans="1:11" ht="15">
      <c r="A101" s="32">
        <v>121</v>
      </c>
      <c r="B101" s="34" t="s">
        <v>71</v>
      </c>
      <c r="C101" s="20"/>
      <c r="D101" s="20"/>
      <c r="E101" s="20"/>
      <c r="F101" s="20"/>
      <c r="G101" s="20"/>
      <c r="H101" s="20"/>
      <c r="I101" s="20"/>
      <c r="J101" s="20"/>
      <c r="K101" s="20"/>
    </row>
    <row r="102" spans="1:11" ht="33" customHeight="1">
      <c r="A102" s="32">
        <v>122</v>
      </c>
      <c r="B102" s="36" t="s">
        <v>140</v>
      </c>
      <c r="C102" s="20">
        <f>C103</f>
        <v>3500000</v>
      </c>
      <c r="D102" s="20">
        <f aca="true" t="shared" si="51" ref="D102:J102">D103</f>
        <v>500000</v>
      </c>
      <c r="E102" s="20">
        <f t="shared" si="51"/>
        <v>500000</v>
      </c>
      <c r="F102" s="20">
        <f t="shared" si="51"/>
        <v>500000</v>
      </c>
      <c r="G102" s="20">
        <f t="shared" si="51"/>
        <v>500000</v>
      </c>
      <c r="H102" s="20">
        <f t="shared" si="51"/>
        <v>500000</v>
      </c>
      <c r="I102" s="20">
        <f t="shared" si="51"/>
        <v>500000</v>
      </c>
      <c r="J102" s="20">
        <f t="shared" si="51"/>
        <v>500000</v>
      </c>
      <c r="K102" s="20"/>
    </row>
    <row r="103" spans="1:11" ht="15">
      <c r="A103" s="32">
        <v>123</v>
      </c>
      <c r="B103" s="36" t="s">
        <v>11</v>
      </c>
      <c r="C103" s="20">
        <f>D103+E103+F103+G103+H103+I103+J103</f>
        <v>3500000</v>
      </c>
      <c r="D103" s="20">
        <v>500000</v>
      </c>
      <c r="E103" s="20">
        <v>500000</v>
      </c>
      <c r="F103" s="20">
        <v>500000</v>
      </c>
      <c r="G103" s="20">
        <v>500000</v>
      </c>
      <c r="H103" s="20">
        <v>500000</v>
      </c>
      <c r="I103" s="20">
        <v>500000</v>
      </c>
      <c r="J103" s="20">
        <v>500000</v>
      </c>
      <c r="K103" s="20"/>
    </row>
    <row r="104" spans="1:11" ht="15">
      <c r="A104" s="32">
        <v>130</v>
      </c>
      <c r="B104" s="75" t="s">
        <v>118</v>
      </c>
      <c r="C104" s="66"/>
      <c r="D104" s="66"/>
      <c r="E104" s="66"/>
      <c r="F104" s="66"/>
      <c r="G104" s="66"/>
      <c r="H104" s="66"/>
      <c r="I104" s="66"/>
      <c r="J104" s="66"/>
      <c r="K104" s="66"/>
    </row>
    <row r="105" spans="1:11" ht="29.25" customHeight="1">
      <c r="A105" s="32">
        <v>131</v>
      </c>
      <c r="B105" s="17" t="s">
        <v>18</v>
      </c>
      <c r="C105" s="13">
        <f>C109</f>
        <v>1873300</v>
      </c>
      <c r="D105" s="13">
        <f aca="true" t="shared" si="52" ref="D105:F105">D109</f>
        <v>1873300</v>
      </c>
      <c r="E105" s="13">
        <f t="shared" si="52"/>
        <v>0</v>
      </c>
      <c r="F105" s="13">
        <f t="shared" si="52"/>
        <v>0</v>
      </c>
      <c r="G105" s="13">
        <f aca="true" t="shared" si="53" ref="G105:J105">G109</f>
        <v>0</v>
      </c>
      <c r="H105" s="13">
        <f t="shared" si="53"/>
        <v>0</v>
      </c>
      <c r="I105" s="13">
        <f t="shared" si="53"/>
        <v>0</v>
      </c>
      <c r="J105" s="13">
        <f t="shared" si="53"/>
        <v>0</v>
      </c>
      <c r="K105" s="13" t="s">
        <v>19</v>
      </c>
    </row>
    <row r="106" spans="1:11" ht="15">
      <c r="A106" s="32">
        <v>132</v>
      </c>
      <c r="B106" s="18" t="s">
        <v>1</v>
      </c>
      <c r="C106" s="13">
        <v>0</v>
      </c>
      <c r="D106" s="13">
        <v>0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 t="s">
        <v>7</v>
      </c>
    </row>
    <row r="107" spans="1:11" ht="15">
      <c r="A107" s="32">
        <v>133</v>
      </c>
      <c r="B107" s="18" t="s">
        <v>10</v>
      </c>
      <c r="C107" s="13">
        <v>0</v>
      </c>
      <c r="D107" s="13"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 t="s">
        <v>19</v>
      </c>
    </row>
    <row r="108" spans="1:11" ht="15">
      <c r="A108" s="32">
        <v>134</v>
      </c>
      <c r="B108" s="18" t="s">
        <v>11</v>
      </c>
      <c r="C108" s="13">
        <v>0</v>
      </c>
      <c r="D108" s="13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 t="s">
        <v>19</v>
      </c>
    </row>
    <row r="109" spans="1:11" ht="15">
      <c r="A109" s="32">
        <v>135</v>
      </c>
      <c r="B109" s="5" t="s">
        <v>20</v>
      </c>
      <c r="C109" s="13">
        <f>C121+C127</f>
        <v>1873300</v>
      </c>
      <c r="D109" s="13">
        <f aca="true" t="shared" si="54" ref="D109:F109">D121+D127</f>
        <v>1873300</v>
      </c>
      <c r="E109" s="13">
        <f t="shared" si="54"/>
        <v>0</v>
      </c>
      <c r="F109" s="13">
        <f t="shared" si="54"/>
        <v>0</v>
      </c>
      <c r="G109" s="13">
        <f aca="true" t="shared" si="55" ref="G109:J109">G121+G127</f>
        <v>0</v>
      </c>
      <c r="H109" s="13">
        <f t="shared" si="55"/>
        <v>0</v>
      </c>
      <c r="I109" s="13">
        <f t="shared" si="55"/>
        <v>0</v>
      </c>
      <c r="J109" s="13">
        <f t="shared" si="55"/>
        <v>0</v>
      </c>
      <c r="K109" s="10" t="s">
        <v>7</v>
      </c>
    </row>
    <row r="110" spans="1:11" ht="15">
      <c r="A110" s="32">
        <v>136</v>
      </c>
      <c r="B110" s="63" t="s">
        <v>21</v>
      </c>
      <c r="C110" s="64"/>
      <c r="D110" s="64"/>
      <c r="E110" s="64"/>
      <c r="F110" s="64"/>
      <c r="G110" s="64"/>
      <c r="H110" s="64"/>
      <c r="I110" s="64"/>
      <c r="J110" s="64"/>
      <c r="K110" s="64"/>
    </row>
    <row r="111" spans="1:11" ht="31.5" customHeight="1">
      <c r="A111" s="32">
        <v>137</v>
      </c>
      <c r="B111" s="5" t="s">
        <v>22</v>
      </c>
      <c r="C111" s="13">
        <f>C115</f>
        <v>1873300</v>
      </c>
      <c r="D111" s="13">
        <f aca="true" t="shared" si="56" ref="D111:J111">D115</f>
        <v>1873300</v>
      </c>
      <c r="E111" s="13">
        <f t="shared" si="56"/>
        <v>0</v>
      </c>
      <c r="F111" s="13">
        <f t="shared" si="56"/>
        <v>0</v>
      </c>
      <c r="G111" s="13">
        <f t="shared" si="56"/>
        <v>0</v>
      </c>
      <c r="H111" s="13">
        <f t="shared" si="56"/>
        <v>0</v>
      </c>
      <c r="I111" s="13">
        <f t="shared" si="56"/>
        <v>0</v>
      </c>
      <c r="J111" s="13">
        <f t="shared" si="56"/>
        <v>0</v>
      </c>
      <c r="K111" s="10" t="s">
        <v>19</v>
      </c>
    </row>
    <row r="112" spans="1:11" ht="20.25" customHeight="1">
      <c r="A112" s="32">
        <v>138</v>
      </c>
      <c r="B112" s="5" t="s">
        <v>23</v>
      </c>
      <c r="C112" s="13">
        <v>0</v>
      </c>
      <c r="D112" s="13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0" t="s">
        <v>7</v>
      </c>
    </row>
    <row r="113" spans="1:11" ht="15">
      <c r="A113" s="32">
        <v>139</v>
      </c>
      <c r="B113" s="5" t="s">
        <v>10</v>
      </c>
      <c r="C113" s="13">
        <v>0</v>
      </c>
      <c r="D113" s="13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0" t="s">
        <v>19</v>
      </c>
    </row>
    <row r="114" spans="1:11" ht="15">
      <c r="A114" s="32">
        <v>140</v>
      </c>
      <c r="B114" s="5" t="s">
        <v>11</v>
      </c>
      <c r="C114" s="13">
        <v>0</v>
      </c>
      <c r="D114" s="13"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0" t="s">
        <v>19</v>
      </c>
    </row>
    <row r="115" spans="1:11" ht="19.5" customHeight="1">
      <c r="A115" s="32">
        <v>141</v>
      </c>
      <c r="B115" s="5" t="s">
        <v>24</v>
      </c>
      <c r="C115" s="13">
        <f>C121+C127</f>
        <v>1873300</v>
      </c>
      <c r="D115" s="13">
        <f aca="true" t="shared" si="57" ref="D115:J115">D121+D127</f>
        <v>1873300</v>
      </c>
      <c r="E115" s="13">
        <f t="shared" si="57"/>
        <v>0</v>
      </c>
      <c r="F115" s="13">
        <f t="shared" si="57"/>
        <v>0</v>
      </c>
      <c r="G115" s="13">
        <f t="shared" si="57"/>
        <v>0</v>
      </c>
      <c r="H115" s="13">
        <f t="shared" si="57"/>
        <v>0</v>
      </c>
      <c r="I115" s="13">
        <f t="shared" si="57"/>
        <v>0</v>
      </c>
      <c r="J115" s="13">
        <f t="shared" si="57"/>
        <v>0</v>
      </c>
      <c r="K115" s="10" t="s">
        <v>7</v>
      </c>
    </row>
    <row r="116" spans="1:11" ht="19.5" customHeight="1">
      <c r="A116" s="32">
        <v>142</v>
      </c>
      <c r="B116" s="19" t="s">
        <v>70</v>
      </c>
      <c r="C116" s="13"/>
      <c r="D116" s="13"/>
      <c r="E116" s="13"/>
      <c r="F116" s="13"/>
      <c r="G116" s="13"/>
      <c r="H116" s="13"/>
      <c r="I116" s="13"/>
      <c r="J116" s="13"/>
      <c r="K116" s="10"/>
    </row>
    <row r="117" spans="1:11" ht="32.25" customHeight="1">
      <c r="A117" s="32">
        <v>143</v>
      </c>
      <c r="B117" s="5" t="s">
        <v>77</v>
      </c>
      <c r="C117" s="13">
        <f>C121</f>
        <v>740510</v>
      </c>
      <c r="D117" s="13">
        <f aca="true" t="shared" si="58" ref="D117:J117">D121</f>
        <v>740510</v>
      </c>
      <c r="E117" s="13">
        <f t="shared" si="58"/>
        <v>0</v>
      </c>
      <c r="F117" s="13">
        <f t="shared" si="58"/>
        <v>0</v>
      </c>
      <c r="G117" s="13">
        <f t="shared" si="58"/>
        <v>0</v>
      </c>
      <c r="H117" s="13">
        <f t="shared" si="58"/>
        <v>0</v>
      </c>
      <c r="I117" s="13">
        <f t="shared" si="58"/>
        <v>0</v>
      </c>
      <c r="J117" s="13">
        <f t="shared" si="58"/>
        <v>0</v>
      </c>
      <c r="K117" s="10" t="s">
        <v>14</v>
      </c>
    </row>
    <row r="118" spans="1:11" ht="17.25" customHeight="1">
      <c r="A118" s="32">
        <v>144</v>
      </c>
      <c r="B118" s="5" t="s">
        <v>23</v>
      </c>
      <c r="C118" s="13">
        <v>0</v>
      </c>
      <c r="D118" s="13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0" t="s">
        <v>14</v>
      </c>
    </row>
    <row r="119" spans="1:11" ht="15">
      <c r="A119" s="32">
        <v>145</v>
      </c>
      <c r="B119" s="5" t="s">
        <v>10</v>
      </c>
      <c r="C119" s="13">
        <v>0</v>
      </c>
      <c r="D119" s="13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0" t="s">
        <v>14</v>
      </c>
    </row>
    <row r="120" spans="1:11" ht="15">
      <c r="A120" s="32">
        <v>146</v>
      </c>
      <c r="B120" s="5" t="s">
        <v>11</v>
      </c>
      <c r="C120" s="13">
        <v>0</v>
      </c>
      <c r="D120" s="13">
        <v>0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0" t="s">
        <v>14</v>
      </c>
    </row>
    <row r="121" spans="1:11" ht="21.75" customHeight="1">
      <c r="A121" s="32">
        <v>147</v>
      </c>
      <c r="B121" s="5" t="s">
        <v>24</v>
      </c>
      <c r="C121" s="13">
        <f>D121+E121+F121</f>
        <v>740510</v>
      </c>
      <c r="D121" s="13">
        <v>740510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0" t="s">
        <v>14</v>
      </c>
    </row>
    <row r="122" spans="1:11" ht="21" customHeight="1">
      <c r="A122" s="32">
        <v>148</v>
      </c>
      <c r="B122" s="19" t="s">
        <v>71</v>
      </c>
      <c r="C122" s="13"/>
      <c r="D122" s="13"/>
      <c r="E122" s="13"/>
      <c r="F122" s="13"/>
      <c r="G122" s="13"/>
      <c r="H122" s="13"/>
      <c r="I122" s="13"/>
      <c r="J122" s="13"/>
      <c r="K122" s="10"/>
    </row>
    <row r="123" spans="1:11" ht="18" customHeight="1">
      <c r="A123" s="32">
        <v>149</v>
      </c>
      <c r="B123" s="5" t="s">
        <v>95</v>
      </c>
      <c r="C123" s="13">
        <f>D123+E123+F123+G123+H123+I123+J123</f>
        <v>1132790</v>
      </c>
      <c r="D123" s="13">
        <f aca="true" t="shared" si="59" ref="D123:J123">D127</f>
        <v>1132790</v>
      </c>
      <c r="E123" s="13">
        <f t="shared" si="59"/>
        <v>0</v>
      </c>
      <c r="F123" s="13">
        <f t="shared" si="59"/>
        <v>0</v>
      </c>
      <c r="G123" s="13">
        <f t="shared" si="59"/>
        <v>0</v>
      </c>
      <c r="H123" s="13">
        <f t="shared" si="59"/>
        <v>0</v>
      </c>
      <c r="I123" s="13">
        <f t="shared" si="59"/>
        <v>0</v>
      </c>
      <c r="J123" s="13">
        <f t="shared" si="59"/>
        <v>0</v>
      </c>
      <c r="K123" s="10" t="s">
        <v>19</v>
      </c>
    </row>
    <row r="124" spans="1:11" ht="18" customHeight="1">
      <c r="A124" s="32">
        <v>150</v>
      </c>
      <c r="B124" s="5" t="s">
        <v>23</v>
      </c>
      <c r="C124" s="13">
        <v>0</v>
      </c>
      <c r="D124" s="13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0" t="s">
        <v>7</v>
      </c>
    </row>
    <row r="125" spans="1:11" ht="15">
      <c r="A125" s="32">
        <v>151</v>
      </c>
      <c r="B125" s="5" t="s">
        <v>10</v>
      </c>
      <c r="C125" s="13">
        <v>0</v>
      </c>
      <c r="D125" s="13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0" t="s">
        <v>19</v>
      </c>
    </row>
    <row r="126" spans="1:11" ht="15">
      <c r="A126" s="32">
        <v>152</v>
      </c>
      <c r="B126" s="5" t="s">
        <v>11</v>
      </c>
      <c r="C126" s="13">
        <v>0</v>
      </c>
      <c r="D126" s="13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0" t="s">
        <v>19</v>
      </c>
    </row>
    <row r="127" spans="1:11" ht="21.75" customHeight="1">
      <c r="A127" s="32">
        <v>153</v>
      </c>
      <c r="B127" s="5" t="s">
        <v>24</v>
      </c>
      <c r="C127" s="13">
        <f>D127+E127+F127</f>
        <v>1132790</v>
      </c>
      <c r="D127" s="13">
        <v>1132790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0" t="s">
        <v>7</v>
      </c>
    </row>
    <row r="128" spans="1:11" ht="28.5" customHeight="1">
      <c r="A128" s="32">
        <v>154</v>
      </c>
      <c r="B128" s="63" t="s">
        <v>135</v>
      </c>
      <c r="C128" s="64"/>
      <c r="D128" s="64"/>
      <c r="E128" s="64"/>
      <c r="F128" s="64"/>
      <c r="G128" s="64"/>
      <c r="H128" s="64"/>
      <c r="I128" s="64"/>
      <c r="J128" s="64"/>
      <c r="K128" s="64"/>
    </row>
    <row r="129" spans="1:11" ht="30">
      <c r="A129" s="32">
        <v>155</v>
      </c>
      <c r="B129" s="5" t="s">
        <v>25</v>
      </c>
      <c r="C129" s="13">
        <f>C132+C131</f>
        <v>159770237.13</v>
      </c>
      <c r="D129" s="13">
        <f aca="true" t="shared" si="60" ref="D129:J129">D132+D131</f>
        <v>24170237.13</v>
      </c>
      <c r="E129" s="13">
        <f t="shared" si="60"/>
        <v>22600000</v>
      </c>
      <c r="F129" s="13">
        <f t="shared" si="60"/>
        <v>22600000</v>
      </c>
      <c r="G129" s="13">
        <f t="shared" si="60"/>
        <v>22600000</v>
      </c>
      <c r="H129" s="13">
        <f t="shared" si="60"/>
        <v>22600000</v>
      </c>
      <c r="I129" s="13">
        <f t="shared" si="60"/>
        <v>22600000</v>
      </c>
      <c r="J129" s="13">
        <f t="shared" si="60"/>
        <v>22600000</v>
      </c>
      <c r="K129" s="10">
        <v>5.6</v>
      </c>
    </row>
    <row r="130" spans="1:11" ht="15">
      <c r="A130" s="32">
        <v>156</v>
      </c>
      <c r="B130" s="5" t="s">
        <v>23</v>
      </c>
      <c r="C130" s="13">
        <v>0</v>
      </c>
      <c r="D130" s="13">
        <v>0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0" t="s">
        <v>7</v>
      </c>
    </row>
    <row r="131" spans="1:11" ht="15">
      <c r="A131" s="32">
        <v>157</v>
      </c>
      <c r="B131" s="5" t="s">
        <v>10</v>
      </c>
      <c r="C131" s="13">
        <f>C136</f>
        <v>0</v>
      </c>
      <c r="D131" s="13">
        <f aca="true" t="shared" si="61" ref="D131:J131">D136</f>
        <v>0</v>
      </c>
      <c r="E131" s="13">
        <f t="shared" si="61"/>
        <v>0</v>
      </c>
      <c r="F131" s="13">
        <f t="shared" si="61"/>
        <v>0</v>
      </c>
      <c r="G131" s="13">
        <f t="shared" si="61"/>
        <v>0</v>
      </c>
      <c r="H131" s="13">
        <f t="shared" si="61"/>
        <v>0</v>
      </c>
      <c r="I131" s="13">
        <f t="shared" si="61"/>
        <v>0</v>
      </c>
      <c r="J131" s="13">
        <f t="shared" si="61"/>
        <v>0</v>
      </c>
      <c r="K131" s="10">
        <v>5.6</v>
      </c>
    </row>
    <row r="132" spans="1:11" ht="15">
      <c r="A132" s="32">
        <v>158</v>
      </c>
      <c r="B132" s="5" t="s">
        <v>11</v>
      </c>
      <c r="C132" s="13">
        <f>C137</f>
        <v>159770237.13</v>
      </c>
      <c r="D132" s="13">
        <f aca="true" t="shared" si="62" ref="D132:J132">D137</f>
        <v>24170237.13</v>
      </c>
      <c r="E132" s="13">
        <f t="shared" si="62"/>
        <v>22600000</v>
      </c>
      <c r="F132" s="13">
        <f t="shared" si="62"/>
        <v>22600000</v>
      </c>
      <c r="G132" s="13">
        <f t="shared" si="62"/>
        <v>22600000</v>
      </c>
      <c r="H132" s="13">
        <f t="shared" si="62"/>
        <v>22600000</v>
      </c>
      <c r="I132" s="13">
        <f t="shared" si="62"/>
        <v>22600000</v>
      </c>
      <c r="J132" s="13">
        <f t="shared" si="62"/>
        <v>22600000</v>
      </c>
      <c r="K132" s="10">
        <v>5.6</v>
      </c>
    </row>
    <row r="133" spans="1:11" ht="15">
      <c r="A133" s="32">
        <v>159</v>
      </c>
      <c r="B133" s="63" t="s">
        <v>12</v>
      </c>
      <c r="C133" s="78"/>
      <c r="D133" s="78"/>
      <c r="E133" s="78"/>
      <c r="F133" s="78"/>
      <c r="G133" s="78"/>
      <c r="H133" s="78"/>
      <c r="I133" s="78"/>
      <c r="J133" s="78"/>
      <c r="K133" s="78"/>
    </row>
    <row r="134" spans="1:11" ht="30" customHeight="1">
      <c r="A134" s="32">
        <v>160</v>
      </c>
      <c r="B134" s="5" t="s">
        <v>22</v>
      </c>
      <c r="C134" s="13">
        <f>C136+C137</f>
        <v>159770237.13</v>
      </c>
      <c r="D134" s="13">
        <f aca="true" t="shared" si="63" ref="D134:J134">D136+D137</f>
        <v>24170237.13</v>
      </c>
      <c r="E134" s="13">
        <f t="shared" si="63"/>
        <v>22600000</v>
      </c>
      <c r="F134" s="13">
        <f t="shared" si="63"/>
        <v>22600000</v>
      </c>
      <c r="G134" s="13">
        <f t="shared" si="63"/>
        <v>22600000</v>
      </c>
      <c r="H134" s="13">
        <f t="shared" si="63"/>
        <v>22600000</v>
      </c>
      <c r="I134" s="13">
        <f t="shared" si="63"/>
        <v>22600000</v>
      </c>
      <c r="J134" s="13">
        <f t="shared" si="63"/>
        <v>22600000</v>
      </c>
      <c r="K134" s="10">
        <v>5.6</v>
      </c>
    </row>
    <row r="135" spans="1:11" ht="18.75" customHeight="1">
      <c r="A135" s="32">
        <v>161</v>
      </c>
      <c r="B135" s="5" t="s">
        <v>23</v>
      </c>
      <c r="C135" s="13">
        <v>0</v>
      </c>
      <c r="D135" s="13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0" t="s">
        <v>7</v>
      </c>
    </row>
    <row r="136" spans="1:11" ht="15">
      <c r="A136" s="32">
        <v>162</v>
      </c>
      <c r="B136" s="5" t="s">
        <v>10</v>
      </c>
      <c r="C136" s="13">
        <f>C142+C147+C152+C157+C162</f>
        <v>0</v>
      </c>
      <c r="D136" s="13">
        <f aca="true" t="shared" si="64" ref="D136:J136">D142+D147+D152+D157+D162</f>
        <v>0</v>
      </c>
      <c r="E136" s="13">
        <f t="shared" si="64"/>
        <v>0</v>
      </c>
      <c r="F136" s="13">
        <f t="shared" si="64"/>
        <v>0</v>
      </c>
      <c r="G136" s="13">
        <f t="shared" si="64"/>
        <v>0</v>
      </c>
      <c r="H136" s="13">
        <f t="shared" si="64"/>
        <v>0</v>
      </c>
      <c r="I136" s="13">
        <f t="shared" si="64"/>
        <v>0</v>
      </c>
      <c r="J136" s="13">
        <f t="shared" si="64"/>
        <v>0</v>
      </c>
      <c r="K136" s="10">
        <v>5.6</v>
      </c>
    </row>
    <row r="137" spans="1:11" ht="15">
      <c r="A137" s="32">
        <v>163</v>
      </c>
      <c r="B137" s="5" t="s">
        <v>11</v>
      </c>
      <c r="C137" s="13">
        <f>C143+C148+C153+C158+C163+C169+C172</f>
        <v>159770237.13</v>
      </c>
      <c r="D137" s="13">
        <f aca="true" t="shared" si="65" ref="D137:J137">D143+D148+D153+D158+D163+D169+D172</f>
        <v>24170237.13</v>
      </c>
      <c r="E137" s="13">
        <f t="shared" si="65"/>
        <v>22600000</v>
      </c>
      <c r="F137" s="13">
        <f t="shared" si="65"/>
        <v>22600000</v>
      </c>
      <c r="G137" s="13">
        <f t="shared" si="65"/>
        <v>22600000</v>
      </c>
      <c r="H137" s="13">
        <f t="shared" si="65"/>
        <v>22600000</v>
      </c>
      <c r="I137" s="13">
        <f t="shared" si="65"/>
        <v>22600000</v>
      </c>
      <c r="J137" s="13">
        <f t="shared" si="65"/>
        <v>22600000</v>
      </c>
      <c r="K137" s="10">
        <v>5.6</v>
      </c>
    </row>
    <row r="138" spans="1:11" ht="15">
      <c r="A138" s="32">
        <v>164</v>
      </c>
      <c r="B138" s="19" t="s">
        <v>70</v>
      </c>
      <c r="C138" s="13"/>
      <c r="D138" s="13"/>
      <c r="E138" s="13"/>
      <c r="F138" s="13"/>
      <c r="G138" s="13"/>
      <c r="H138" s="13"/>
      <c r="I138" s="13"/>
      <c r="J138" s="13"/>
      <c r="K138" s="10"/>
    </row>
    <row r="139" spans="1:11" ht="29.25" customHeight="1">
      <c r="A139" s="32">
        <v>165</v>
      </c>
      <c r="B139" s="5" t="s">
        <v>78</v>
      </c>
      <c r="C139" s="13">
        <f>C143</f>
        <v>105000000</v>
      </c>
      <c r="D139" s="13">
        <f aca="true" t="shared" si="66" ref="D139:J139">D143</f>
        <v>15000000</v>
      </c>
      <c r="E139" s="13">
        <f t="shared" si="66"/>
        <v>15000000</v>
      </c>
      <c r="F139" s="13">
        <f t="shared" si="66"/>
        <v>15000000</v>
      </c>
      <c r="G139" s="13">
        <f t="shared" si="66"/>
        <v>15000000</v>
      </c>
      <c r="H139" s="13">
        <f t="shared" si="66"/>
        <v>15000000</v>
      </c>
      <c r="I139" s="13">
        <f t="shared" si="66"/>
        <v>15000000</v>
      </c>
      <c r="J139" s="13">
        <f t="shared" si="66"/>
        <v>15000000</v>
      </c>
      <c r="K139" s="10" t="s">
        <v>14</v>
      </c>
    </row>
    <row r="140" spans="1:11" ht="15">
      <c r="A140" s="32">
        <v>166</v>
      </c>
      <c r="B140" s="5" t="s">
        <v>26</v>
      </c>
      <c r="C140" s="13"/>
      <c r="D140" s="13"/>
      <c r="E140" s="13"/>
      <c r="F140" s="13"/>
      <c r="G140" s="13"/>
      <c r="H140" s="13"/>
      <c r="I140" s="13"/>
      <c r="J140" s="13"/>
      <c r="K140" s="10"/>
    </row>
    <row r="141" spans="1:11" ht="13.5" customHeight="1">
      <c r="A141" s="32">
        <v>167</v>
      </c>
      <c r="B141" s="5" t="s">
        <v>23</v>
      </c>
      <c r="C141" s="13">
        <v>0</v>
      </c>
      <c r="D141" s="13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0" t="s">
        <v>14</v>
      </c>
    </row>
    <row r="142" spans="1:11" ht="15">
      <c r="A142" s="32">
        <v>168</v>
      </c>
      <c r="B142" s="5" t="s">
        <v>10</v>
      </c>
      <c r="C142" s="13">
        <v>0</v>
      </c>
      <c r="D142" s="13">
        <v>0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0" t="s">
        <v>14</v>
      </c>
    </row>
    <row r="143" spans="1:11" ht="15">
      <c r="A143" s="32">
        <v>169</v>
      </c>
      <c r="B143" s="5" t="s">
        <v>11</v>
      </c>
      <c r="C143" s="13">
        <f>SUM(D143:J143)</f>
        <v>105000000</v>
      </c>
      <c r="D143" s="13">
        <v>15000000</v>
      </c>
      <c r="E143" s="13">
        <v>15000000</v>
      </c>
      <c r="F143" s="13">
        <v>15000000</v>
      </c>
      <c r="G143" s="13">
        <v>15000000</v>
      </c>
      <c r="H143" s="13">
        <v>15000000</v>
      </c>
      <c r="I143" s="13">
        <v>15000000</v>
      </c>
      <c r="J143" s="13">
        <v>15000000</v>
      </c>
      <c r="K143" s="10" t="s">
        <v>14</v>
      </c>
    </row>
    <row r="144" spans="1:11" ht="15">
      <c r="A144" s="32">
        <v>170</v>
      </c>
      <c r="B144" s="19" t="s">
        <v>71</v>
      </c>
      <c r="C144" s="13"/>
      <c r="D144" s="13"/>
      <c r="E144" s="13"/>
      <c r="F144" s="13"/>
      <c r="G144" s="13"/>
      <c r="H144" s="13"/>
      <c r="I144" s="13"/>
      <c r="J144" s="13"/>
      <c r="K144" s="10"/>
    </row>
    <row r="145" spans="1:11" ht="30.75" customHeight="1">
      <c r="A145" s="32">
        <v>171</v>
      </c>
      <c r="B145" s="5" t="s">
        <v>79</v>
      </c>
      <c r="C145" s="13">
        <f>C148</f>
        <v>14000000</v>
      </c>
      <c r="D145" s="13">
        <f aca="true" t="shared" si="67" ref="D145:J145">D148</f>
        <v>2000000</v>
      </c>
      <c r="E145" s="13">
        <v>812000</v>
      </c>
      <c r="F145" s="13">
        <f t="shared" si="67"/>
        <v>2000000</v>
      </c>
      <c r="G145" s="13">
        <f t="shared" si="67"/>
        <v>2000000</v>
      </c>
      <c r="H145" s="13">
        <f t="shared" si="67"/>
        <v>2000000</v>
      </c>
      <c r="I145" s="13">
        <f t="shared" si="67"/>
        <v>2000000</v>
      </c>
      <c r="J145" s="13">
        <f t="shared" si="67"/>
        <v>2000000</v>
      </c>
      <c r="K145" s="10" t="s">
        <v>14</v>
      </c>
    </row>
    <row r="146" spans="1:11" ht="18.75" customHeight="1">
      <c r="A146" s="32">
        <v>172</v>
      </c>
      <c r="B146" s="5" t="s">
        <v>23</v>
      </c>
      <c r="C146" s="13">
        <v>0</v>
      </c>
      <c r="D146" s="13">
        <v>0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0" t="s">
        <v>14</v>
      </c>
    </row>
    <row r="147" spans="1:11" ht="15">
      <c r="A147" s="32">
        <v>173</v>
      </c>
      <c r="B147" s="5" t="s">
        <v>10</v>
      </c>
      <c r="C147" s="13">
        <v>0</v>
      </c>
      <c r="D147" s="13">
        <v>0</v>
      </c>
      <c r="E147" s="13">
        <v>0</v>
      </c>
      <c r="F147" s="13">
        <v>0</v>
      </c>
      <c r="G147" s="13">
        <v>0</v>
      </c>
      <c r="H147" s="13">
        <v>0</v>
      </c>
      <c r="I147" s="13">
        <v>0</v>
      </c>
      <c r="J147" s="13">
        <v>0</v>
      </c>
      <c r="K147" s="10" t="s">
        <v>14</v>
      </c>
    </row>
    <row r="148" spans="1:11" ht="15">
      <c r="A148" s="32">
        <v>174</v>
      </c>
      <c r="B148" s="5" t="s">
        <v>11</v>
      </c>
      <c r="C148" s="13">
        <f>SUM(D148:J148)</f>
        <v>14000000</v>
      </c>
      <c r="D148" s="13">
        <v>2000000</v>
      </c>
      <c r="E148" s="13">
        <v>2000000</v>
      </c>
      <c r="F148" s="13">
        <v>2000000</v>
      </c>
      <c r="G148" s="13">
        <v>2000000</v>
      </c>
      <c r="H148" s="13">
        <v>2000000</v>
      </c>
      <c r="I148" s="13">
        <v>2000000</v>
      </c>
      <c r="J148" s="13">
        <v>2000000</v>
      </c>
      <c r="K148" s="10" t="s">
        <v>14</v>
      </c>
    </row>
    <row r="149" spans="1:11" ht="15">
      <c r="A149" s="32">
        <v>175</v>
      </c>
      <c r="B149" s="19" t="s">
        <v>73</v>
      </c>
      <c r="C149" s="13"/>
      <c r="D149" s="13"/>
      <c r="E149" s="13"/>
      <c r="F149" s="13"/>
      <c r="G149" s="13"/>
      <c r="H149" s="13"/>
      <c r="I149" s="13"/>
      <c r="J149" s="13"/>
      <c r="K149" s="10"/>
    </row>
    <row r="150" spans="1:11" ht="18" customHeight="1">
      <c r="A150" s="32">
        <v>176</v>
      </c>
      <c r="B150" s="5" t="s">
        <v>80</v>
      </c>
      <c r="C150" s="13">
        <f>C153</f>
        <v>4900000</v>
      </c>
      <c r="D150" s="13">
        <f aca="true" t="shared" si="68" ref="D150:J150">D153</f>
        <v>700000</v>
      </c>
      <c r="E150" s="13">
        <f t="shared" si="68"/>
        <v>700000</v>
      </c>
      <c r="F150" s="13">
        <f t="shared" si="68"/>
        <v>700000</v>
      </c>
      <c r="G150" s="13">
        <f t="shared" si="68"/>
        <v>700000</v>
      </c>
      <c r="H150" s="13">
        <f t="shared" si="68"/>
        <v>700000</v>
      </c>
      <c r="I150" s="13">
        <f t="shared" si="68"/>
        <v>700000</v>
      </c>
      <c r="J150" s="13">
        <f t="shared" si="68"/>
        <v>700000</v>
      </c>
      <c r="K150" s="10"/>
    </row>
    <row r="151" spans="1:11" ht="18.75" customHeight="1">
      <c r="A151" s="32">
        <v>177</v>
      </c>
      <c r="B151" s="5" t="s">
        <v>23</v>
      </c>
      <c r="C151" s="13">
        <v>0</v>
      </c>
      <c r="D151" s="13">
        <v>0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0"/>
    </row>
    <row r="152" spans="1:11" ht="15">
      <c r="A152" s="32">
        <v>178</v>
      </c>
      <c r="B152" s="5" t="s">
        <v>10</v>
      </c>
      <c r="C152" s="13">
        <v>0</v>
      </c>
      <c r="D152" s="13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0"/>
    </row>
    <row r="153" spans="1:11" ht="15">
      <c r="A153" s="32">
        <v>179</v>
      </c>
      <c r="B153" s="5" t="s">
        <v>11</v>
      </c>
      <c r="C153" s="13">
        <f>SUM(D153:J153)</f>
        <v>4900000</v>
      </c>
      <c r="D153" s="13">
        <v>700000</v>
      </c>
      <c r="E153" s="13">
        <v>700000</v>
      </c>
      <c r="F153" s="13">
        <v>700000</v>
      </c>
      <c r="G153" s="13">
        <v>700000</v>
      </c>
      <c r="H153" s="13">
        <v>700000</v>
      </c>
      <c r="I153" s="13">
        <v>700000</v>
      </c>
      <c r="J153" s="13">
        <v>700000</v>
      </c>
      <c r="K153" s="10"/>
    </row>
    <row r="154" spans="1:11" ht="15">
      <c r="A154" s="32">
        <v>180</v>
      </c>
      <c r="B154" s="19" t="s">
        <v>74</v>
      </c>
      <c r="C154" s="13"/>
      <c r="D154" s="13"/>
      <c r="E154" s="13"/>
      <c r="F154" s="13"/>
      <c r="G154" s="13"/>
      <c r="H154" s="13"/>
      <c r="I154" s="13"/>
      <c r="J154" s="13"/>
      <c r="K154" s="10"/>
    </row>
    <row r="155" spans="1:11" ht="47.25" customHeight="1">
      <c r="A155" s="32">
        <v>181</v>
      </c>
      <c r="B155" s="5" t="s">
        <v>81</v>
      </c>
      <c r="C155" s="13">
        <f>C158</f>
        <v>4200000</v>
      </c>
      <c r="D155" s="13">
        <f aca="true" t="shared" si="69" ref="D155:J155">D158</f>
        <v>600000</v>
      </c>
      <c r="E155" s="13">
        <f t="shared" si="69"/>
        <v>600000</v>
      </c>
      <c r="F155" s="13">
        <f t="shared" si="69"/>
        <v>600000</v>
      </c>
      <c r="G155" s="13">
        <f t="shared" si="69"/>
        <v>600000</v>
      </c>
      <c r="H155" s="13">
        <f t="shared" si="69"/>
        <v>600000</v>
      </c>
      <c r="I155" s="13">
        <f t="shared" si="69"/>
        <v>600000</v>
      </c>
      <c r="J155" s="13">
        <f t="shared" si="69"/>
        <v>600000</v>
      </c>
      <c r="K155" s="10"/>
    </row>
    <row r="156" spans="1:11" ht="21" customHeight="1">
      <c r="A156" s="32">
        <v>182</v>
      </c>
      <c r="B156" s="5" t="s">
        <v>23</v>
      </c>
      <c r="C156" s="13">
        <v>0</v>
      </c>
      <c r="D156" s="13">
        <v>0</v>
      </c>
      <c r="E156" s="13">
        <v>0</v>
      </c>
      <c r="F156" s="13">
        <v>0</v>
      </c>
      <c r="G156" s="13">
        <v>0</v>
      </c>
      <c r="H156" s="13">
        <v>0</v>
      </c>
      <c r="I156" s="13">
        <v>0</v>
      </c>
      <c r="J156" s="13">
        <v>0</v>
      </c>
      <c r="K156" s="10"/>
    </row>
    <row r="157" spans="1:11" ht="15">
      <c r="A157" s="32">
        <v>183</v>
      </c>
      <c r="B157" s="5" t="s">
        <v>10</v>
      </c>
      <c r="C157" s="13">
        <v>0</v>
      </c>
      <c r="D157" s="13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0"/>
    </row>
    <row r="158" spans="1:11" ht="15">
      <c r="A158" s="32">
        <v>184</v>
      </c>
      <c r="B158" s="5" t="s">
        <v>11</v>
      </c>
      <c r="C158" s="13">
        <f>D158+E158+F158+G158+H158+I158+J158</f>
        <v>4200000</v>
      </c>
      <c r="D158" s="13">
        <v>600000</v>
      </c>
      <c r="E158" s="13">
        <v>600000</v>
      </c>
      <c r="F158" s="13">
        <v>600000</v>
      </c>
      <c r="G158" s="13">
        <v>600000</v>
      </c>
      <c r="H158" s="13">
        <v>600000</v>
      </c>
      <c r="I158" s="13">
        <v>600000</v>
      </c>
      <c r="J158" s="13">
        <v>600000</v>
      </c>
      <c r="K158" s="10"/>
    </row>
    <row r="159" spans="1:11" ht="15">
      <c r="A159" s="32">
        <v>185</v>
      </c>
      <c r="B159" s="19" t="s">
        <v>75</v>
      </c>
      <c r="C159" s="13"/>
      <c r="D159" s="13"/>
      <c r="E159" s="13"/>
      <c r="F159" s="13"/>
      <c r="G159" s="13"/>
      <c r="H159" s="13"/>
      <c r="I159" s="13"/>
      <c r="J159" s="13"/>
      <c r="K159" s="10"/>
    </row>
    <row r="160" spans="1:11" ht="21" customHeight="1">
      <c r="A160" s="32">
        <v>186</v>
      </c>
      <c r="B160" s="5" t="s">
        <v>160</v>
      </c>
      <c r="C160" s="13">
        <f>C163</f>
        <v>27795197.13</v>
      </c>
      <c r="D160" s="13">
        <f aca="true" t="shared" si="70" ref="D160:J160">D163</f>
        <v>3795197.13</v>
      </c>
      <c r="E160" s="13">
        <f t="shared" si="70"/>
        <v>4000000</v>
      </c>
      <c r="F160" s="13">
        <f t="shared" si="70"/>
        <v>4000000</v>
      </c>
      <c r="G160" s="13">
        <f t="shared" si="70"/>
        <v>4000000</v>
      </c>
      <c r="H160" s="13">
        <f t="shared" si="70"/>
        <v>4000000</v>
      </c>
      <c r="I160" s="13">
        <f t="shared" si="70"/>
        <v>4000000</v>
      </c>
      <c r="J160" s="13">
        <f t="shared" si="70"/>
        <v>4000000</v>
      </c>
      <c r="K160" s="10"/>
    </row>
    <row r="161" spans="1:11" ht="19.5" customHeight="1">
      <c r="A161" s="32">
        <v>187</v>
      </c>
      <c r="B161" s="5" t="s">
        <v>23</v>
      </c>
      <c r="C161" s="13">
        <v>0</v>
      </c>
      <c r="D161" s="13">
        <v>0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0"/>
    </row>
    <row r="162" spans="1:11" ht="15">
      <c r="A162" s="32">
        <v>188</v>
      </c>
      <c r="B162" s="5" t="s">
        <v>10</v>
      </c>
      <c r="C162" s="13">
        <v>0</v>
      </c>
      <c r="D162" s="13">
        <v>0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0"/>
    </row>
    <row r="163" spans="1:11" ht="15">
      <c r="A163" s="32">
        <v>189</v>
      </c>
      <c r="B163" s="5" t="s">
        <v>11</v>
      </c>
      <c r="C163" s="13">
        <f>D163+E163+F163+G163+H163+I163+J163</f>
        <v>27795197.13</v>
      </c>
      <c r="D163" s="13">
        <v>3795197.13</v>
      </c>
      <c r="E163" s="13">
        <v>4000000</v>
      </c>
      <c r="F163" s="13">
        <v>4000000</v>
      </c>
      <c r="G163" s="13">
        <v>4000000</v>
      </c>
      <c r="H163" s="13">
        <v>4000000</v>
      </c>
      <c r="I163" s="13">
        <v>4000000</v>
      </c>
      <c r="J163" s="13">
        <v>4000000</v>
      </c>
      <c r="K163" s="10"/>
    </row>
    <row r="164" spans="1:11" ht="15">
      <c r="A164" s="32">
        <v>195</v>
      </c>
      <c r="B164" s="19" t="s">
        <v>76</v>
      </c>
      <c r="C164" s="13"/>
      <c r="D164" s="13"/>
      <c r="E164" s="13"/>
      <c r="F164" s="13"/>
      <c r="G164" s="13"/>
      <c r="H164" s="13"/>
      <c r="I164" s="13"/>
      <c r="J164" s="13"/>
      <c r="K164" s="10"/>
    </row>
    <row r="165" spans="1:11" ht="21" customHeight="1">
      <c r="A165" s="32">
        <v>196</v>
      </c>
      <c r="B165" s="5" t="s">
        <v>116</v>
      </c>
      <c r="C165" s="13">
        <f>C166</f>
        <v>9400</v>
      </c>
      <c r="D165" s="13">
        <f aca="true" t="shared" si="71" ref="D165:J165">D166</f>
        <v>9400</v>
      </c>
      <c r="E165" s="13">
        <f t="shared" si="71"/>
        <v>0</v>
      </c>
      <c r="F165" s="13">
        <f t="shared" si="71"/>
        <v>0</v>
      </c>
      <c r="G165" s="13">
        <f t="shared" si="71"/>
        <v>0</v>
      </c>
      <c r="H165" s="13">
        <f t="shared" si="71"/>
        <v>0</v>
      </c>
      <c r="I165" s="13">
        <f t="shared" si="71"/>
        <v>0</v>
      </c>
      <c r="J165" s="13">
        <f t="shared" si="71"/>
        <v>0</v>
      </c>
      <c r="K165" s="10"/>
    </row>
    <row r="166" spans="1:11" ht="15">
      <c r="A166" s="32">
        <v>197</v>
      </c>
      <c r="B166" s="5" t="s">
        <v>3</v>
      </c>
      <c r="C166" s="13">
        <f>D166+E166+F166+G166+H166+I166+J166</f>
        <v>9400</v>
      </c>
      <c r="D166" s="13">
        <v>9400</v>
      </c>
      <c r="E166" s="13">
        <v>0</v>
      </c>
      <c r="F166" s="13">
        <v>0</v>
      </c>
      <c r="G166" s="13">
        <v>0</v>
      </c>
      <c r="H166" s="13">
        <v>0</v>
      </c>
      <c r="I166" s="13">
        <v>0</v>
      </c>
      <c r="J166" s="13">
        <v>0</v>
      </c>
      <c r="K166" s="10"/>
    </row>
    <row r="167" spans="1:11" ht="15">
      <c r="A167" s="32">
        <v>201</v>
      </c>
      <c r="B167" s="19" t="s">
        <v>87</v>
      </c>
      <c r="C167" s="13"/>
      <c r="D167" s="13"/>
      <c r="E167" s="13"/>
      <c r="F167" s="13"/>
      <c r="G167" s="13"/>
      <c r="H167" s="13"/>
      <c r="I167" s="13"/>
      <c r="J167" s="13"/>
      <c r="K167" s="10"/>
    </row>
    <row r="168" spans="1:11" ht="45">
      <c r="A168" s="32">
        <v>202</v>
      </c>
      <c r="B168" s="39" t="s">
        <v>161</v>
      </c>
      <c r="C168" s="13">
        <f>C169</f>
        <v>1775040</v>
      </c>
      <c r="D168" s="13">
        <f aca="true" t="shared" si="72" ref="D168:J168">D169</f>
        <v>1775040</v>
      </c>
      <c r="E168" s="13">
        <f t="shared" si="72"/>
        <v>0</v>
      </c>
      <c r="F168" s="13">
        <f t="shared" si="72"/>
        <v>0</v>
      </c>
      <c r="G168" s="13">
        <f t="shared" si="72"/>
        <v>0</v>
      </c>
      <c r="H168" s="13">
        <f t="shared" si="72"/>
        <v>0</v>
      </c>
      <c r="I168" s="13">
        <f t="shared" si="72"/>
        <v>0</v>
      </c>
      <c r="J168" s="13">
        <f t="shared" si="72"/>
        <v>0</v>
      </c>
      <c r="K168" s="10"/>
    </row>
    <row r="169" spans="1:11" ht="15">
      <c r="A169" s="32">
        <v>203</v>
      </c>
      <c r="B169" s="5" t="s">
        <v>3</v>
      </c>
      <c r="C169" s="13">
        <f>D169+E169+F169+G169+H169+I169+J169</f>
        <v>1775040</v>
      </c>
      <c r="D169" s="13">
        <v>1775040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0"/>
    </row>
    <row r="170" spans="1:11" ht="15">
      <c r="A170" s="32">
        <v>217</v>
      </c>
      <c r="B170" s="19" t="s">
        <v>88</v>
      </c>
      <c r="C170" s="13"/>
      <c r="D170" s="13"/>
      <c r="E170" s="13"/>
      <c r="F170" s="13"/>
      <c r="G170" s="13"/>
      <c r="H170" s="13"/>
      <c r="I170" s="13"/>
      <c r="J170" s="13"/>
      <c r="K170" s="10"/>
    </row>
    <row r="171" spans="1:11" ht="45">
      <c r="A171" s="32">
        <v>218</v>
      </c>
      <c r="B171" s="5" t="s">
        <v>143</v>
      </c>
      <c r="C171" s="13">
        <f>C172</f>
        <v>2100000</v>
      </c>
      <c r="D171" s="13">
        <f aca="true" t="shared" si="73" ref="D171:J171">D172</f>
        <v>300000</v>
      </c>
      <c r="E171" s="13">
        <f t="shared" si="73"/>
        <v>300000</v>
      </c>
      <c r="F171" s="13">
        <f t="shared" si="73"/>
        <v>300000</v>
      </c>
      <c r="G171" s="13">
        <f t="shared" si="73"/>
        <v>300000</v>
      </c>
      <c r="H171" s="13">
        <f t="shared" si="73"/>
        <v>300000</v>
      </c>
      <c r="I171" s="13">
        <f t="shared" si="73"/>
        <v>300000</v>
      </c>
      <c r="J171" s="13">
        <f t="shared" si="73"/>
        <v>300000</v>
      </c>
      <c r="K171" s="10"/>
    </row>
    <row r="172" spans="1:11" ht="15">
      <c r="A172" s="32">
        <v>219</v>
      </c>
      <c r="B172" s="5" t="s">
        <v>3</v>
      </c>
      <c r="C172" s="13">
        <f>D172+E172+F172+G172+H172+I172+J172</f>
        <v>2100000</v>
      </c>
      <c r="D172" s="13">
        <v>300000</v>
      </c>
      <c r="E172" s="13">
        <v>300000</v>
      </c>
      <c r="F172" s="13">
        <v>300000</v>
      </c>
      <c r="G172" s="13">
        <v>300000</v>
      </c>
      <c r="H172" s="13">
        <v>300000</v>
      </c>
      <c r="I172" s="13">
        <v>300000</v>
      </c>
      <c r="J172" s="13">
        <v>300000</v>
      </c>
      <c r="K172" s="10"/>
    </row>
    <row r="173" spans="1:11" ht="15.75">
      <c r="A173" s="32">
        <v>220</v>
      </c>
      <c r="B173" s="79" t="s">
        <v>107</v>
      </c>
      <c r="C173" s="80"/>
      <c r="D173" s="80"/>
      <c r="E173" s="80"/>
      <c r="F173" s="80"/>
      <c r="G173" s="80"/>
      <c r="H173" s="80"/>
      <c r="I173" s="80"/>
      <c r="J173" s="80"/>
      <c r="K173" s="80"/>
    </row>
    <row r="174" spans="1:11" ht="31.5" customHeight="1">
      <c r="A174" s="32">
        <v>221</v>
      </c>
      <c r="B174" s="19" t="s">
        <v>102</v>
      </c>
      <c r="C174" s="13">
        <f>C177</f>
        <v>76415000</v>
      </c>
      <c r="D174" s="13">
        <f aca="true" t="shared" si="74" ref="D174:J174">D177</f>
        <v>10700000</v>
      </c>
      <c r="E174" s="13">
        <f t="shared" si="74"/>
        <v>10700000</v>
      </c>
      <c r="F174" s="13">
        <f t="shared" si="74"/>
        <v>10900000</v>
      </c>
      <c r="G174" s="13">
        <f t="shared" si="74"/>
        <v>10800000</v>
      </c>
      <c r="H174" s="13">
        <f t="shared" si="74"/>
        <v>11105000</v>
      </c>
      <c r="I174" s="13">
        <f t="shared" si="74"/>
        <v>11105000</v>
      </c>
      <c r="J174" s="13">
        <f t="shared" si="74"/>
        <v>11105000</v>
      </c>
      <c r="K174" s="10" t="s">
        <v>19</v>
      </c>
    </row>
    <row r="175" spans="1:11" ht="15">
      <c r="A175" s="32">
        <v>222</v>
      </c>
      <c r="B175" s="5" t="s">
        <v>23</v>
      </c>
      <c r="C175" s="13">
        <v>0</v>
      </c>
      <c r="D175" s="13">
        <v>0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0"/>
    </row>
    <row r="176" spans="1:11" ht="15">
      <c r="A176" s="32">
        <v>223</v>
      </c>
      <c r="B176" s="5" t="s">
        <v>10</v>
      </c>
      <c r="C176" s="13">
        <v>0</v>
      </c>
      <c r="D176" s="13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0"/>
    </row>
    <row r="177" spans="1:11" ht="15">
      <c r="A177" s="32">
        <v>224</v>
      </c>
      <c r="B177" s="5" t="s">
        <v>11</v>
      </c>
      <c r="C177" s="13">
        <f aca="true" t="shared" si="75" ref="C177:J177">C192+C182</f>
        <v>76415000</v>
      </c>
      <c r="D177" s="13">
        <f t="shared" si="75"/>
        <v>10700000</v>
      </c>
      <c r="E177" s="13">
        <f t="shared" si="75"/>
        <v>10700000</v>
      </c>
      <c r="F177" s="13">
        <f t="shared" si="75"/>
        <v>10900000</v>
      </c>
      <c r="G177" s="13">
        <f t="shared" si="75"/>
        <v>10800000</v>
      </c>
      <c r="H177" s="13">
        <f t="shared" si="75"/>
        <v>11105000</v>
      </c>
      <c r="I177" s="13">
        <f t="shared" si="75"/>
        <v>11105000</v>
      </c>
      <c r="J177" s="13">
        <f t="shared" si="75"/>
        <v>11105000</v>
      </c>
      <c r="K177" s="10" t="s">
        <v>19</v>
      </c>
    </row>
    <row r="178" spans="1:11" ht="15">
      <c r="A178" s="32">
        <v>225</v>
      </c>
      <c r="B178" s="81" t="s">
        <v>131</v>
      </c>
      <c r="C178" s="84"/>
      <c r="D178" s="84"/>
      <c r="E178" s="84"/>
      <c r="F178" s="84"/>
      <c r="G178" s="84"/>
      <c r="H178" s="84"/>
      <c r="I178" s="84"/>
      <c r="J178" s="84"/>
      <c r="K178" s="85"/>
    </row>
    <row r="179" spans="1:11" ht="30" customHeight="1">
      <c r="A179" s="32">
        <v>226</v>
      </c>
      <c r="B179" s="5" t="s">
        <v>99</v>
      </c>
      <c r="C179" s="40">
        <f>C184</f>
        <v>0</v>
      </c>
      <c r="D179" s="40">
        <f aca="true" t="shared" si="76" ref="D179:J179">D184</f>
        <v>0</v>
      </c>
      <c r="E179" s="40">
        <f t="shared" si="76"/>
        <v>0</v>
      </c>
      <c r="F179" s="40">
        <f t="shared" si="76"/>
        <v>0</v>
      </c>
      <c r="G179" s="40">
        <f t="shared" si="76"/>
        <v>0</v>
      </c>
      <c r="H179" s="40">
        <f t="shared" si="76"/>
        <v>0</v>
      </c>
      <c r="I179" s="40">
        <f t="shared" si="76"/>
        <v>0</v>
      </c>
      <c r="J179" s="40">
        <f t="shared" si="76"/>
        <v>0</v>
      </c>
      <c r="K179" s="41"/>
    </row>
    <row r="180" spans="1:11" ht="15">
      <c r="A180" s="32">
        <v>227</v>
      </c>
      <c r="B180" s="5" t="s">
        <v>23</v>
      </c>
      <c r="C180" s="42">
        <v>0</v>
      </c>
      <c r="D180" s="42">
        <v>0</v>
      </c>
      <c r="E180" s="42">
        <v>0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  <c r="K180" s="41"/>
    </row>
    <row r="181" spans="1:11" ht="15">
      <c r="A181" s="32">
        <v>228</v>
      </c>
      <c r="B181" s="5" t="s">
        <v>10</v>
      </c>
      <c r="C181" s="42">
        <v>0</v>
      </c>
      <c r="D181" s="42">
        <v>0</v>
      </c>
      <c r="E181" s="42">
        <v>0</v>
      </c>
      <c r="F181" s="42">
        <v>0</v>
      </c>
      <c r="G181" s="42">
        <v>0</v>
      </c>
      <c r="H181" s="42">
        <v>0</v>
      </c>
      <c r="I181" s="42">
        <v>0</v>
      </c>
      <c r="J181" s="42">
        <v>0</v>
      </c>
      <c r="K181" s="41"/>
    </row>
    <row r="182" spans="1:11" ht="15">
      <c r="A182" s="32">
        <v>229</v>
      </c>
      <c r="B182" s="5" t="s">
        <v>11</v>
      </c>
      <c r="C182" s="40">
        <f>C187</f>
        <v>0</v>
      </c>
      <c r="D182" s="40">
        <f aca="true" t="shared" si="77" ref="D182:J182">D187</f>
        <v>0</v>
      </c>
      <c r="E182" s="40">
        <f t="shared" si="77"/>
        <v>0</v>
      </c>
      <c r="F182" s="40">
        <f t="shared" si="77"/>
        <v>0</v>
      </c>
      <c r="G182" s="40">
        <f t="shared" si="77"/>
        <v>0</v>
      </c>
      <c r="H182" s="40">
        <f t="shared" si="77"/>
        <v>0</v>
      </c>
      <c r="I182" s="40">
        <f t="shared" si="77"/>
        <v>0</v>
      </c>
      <c r="J182" s="40">
        <f t="shared" si="77"/>
        <v>0</v>
      </c>
      <c r="K182" s="41"/>
    </row>
    <row r="183" spans="1:11" ht="15">
      <c r="A183" s="32">
        <v>230</v>
      </c>
      <c r="B183" s="19" t="s">
        <v>70</v>
      </c>
      <c r="C183" s="13"/>
      <c r="D183" s="13"/>
      <c r="E183" s="13"/>
      <c r="F183" s="13"/>
      <c r="G183" s="13"/>
      <c r="H183" s="13"/>
      <c r="I183" s="13"/>
      <c r="J183" s="13"/>
      <c r="K183" s="10"/>
    </row>
    <row r="184" spans="1:11" ht="30">
      <c r="A184" s="32">
        <v>231</v>
      </c>
      <c r="B184" s="5" t="s">
        <v>124</v>
      </c>
      <c r="C184" s="13">
        <f>C187+C186+C185</f>
        <v>0</v>
      </c>
      <c r="D184" s="13">
        <f aca="true" t="shared" si="78" ref="D184:J184">D187+D186+D185</f>
        <v>0</v>
      </c>
      <c r="E184" s="13">
        <f t="shared" si="78"/>
        <v>0</v>
      </c>
      <c r="F184" s="13">
        <f t="shared" si="78"/>
        <v>0</v>
      </c>
      <c r="G184" s="13">
        <f t="shared" si="78"/>
        <v>0</v>
      </c>
      <c r="H184" s="13">
        <f t="shared" si="78"/>
        <v>0</v>
      </c>
      <c r="I184" s="13">
        <f t="shared" si="78"/>
        <v>0</v>
      </c>
      <c r="J184" s="13">
        <f t="shared" si="78"/>
        <v>0</v>
      </c>
      <c r="K184" s="10" t="s">
        <v>14</v>
      </c>
    </row>
    <row r="185" spans="1:11" ht="15">
      <c r="A185" s="32">
        <v>232</v>
      </c>
      <c r="B185" s="5" t="s">
        <v>23</v>
      </c>
      <c r="C185" s="13">
        <v>0</v>
      </c>
      <c r="D185" s="13">
        <v>0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0" t="s">
        <v>14</v>
      </c>
    </row>
    <row r="186" spans="1:11" ht="15">
      <c r="A186" s="32">
        <v>233</v>
      </c>
      <c r="B186" s="5" t="s">
        <v>10</v>
      </c>
      <c r="C186" s="13">
        <v>0</v>
      </c>
      <c r="D186" s="13">
        <v>0</v>
      </c>
      <c r="E186" s="13">
        <v>0</v>
      </c>
      <c r="F186" s="13">
        <v>0</v>
      </c>
      <c r="G186" s="13">
        <v>0</v>
      </c>
      <c r="H186" s="13">
        <v>0</v>
      </c>
      <c r="I186" s="13">
        <v>0</v>
      </c>
      <c r="J186" s="13">
        <v>0</v>
      </c>
      <c r="K186" s="10" t="s">
        <v>14</v>
      </c>
    </row>
    <row r="187" spans="1:11" ht="15">
      <c r="A187" s="32">
        <v>234</v>
      </c>
      <c r="B187" s="5" t="s">
        <v>11</v>
      </c>
      <c r="C187" s="13">
        <f>D187+E187+F187+G187+H187+I187+J187</f>
        <v>0</v>
      </c>
      <c r="D187" s="13">
        <v>0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0" t="s">
        <v>14</v>
      </c>
    </row>
    <row r="188" spans="1:11" ht="15">
      <c r="A188" s="32">
        <v>235</v>
      </c>
      <c r="B188" s="63" t="s">
        <v>12</v>
      </c>
      <c r="C188" s="64"/>
      <c r="D188" s="64"/>
      <c r="E188" s="64"/>
      <c r="F188" s="64"/>
      <c r="G188" s="64"/>
      <c r="H188" s="64"/>
      <c r="I188" s="64"/>
      <c r="J188" s="64"/>
      <c r="K188" s="64"/>
    </row>
    <row r="189" spans="1:11" ht="30" customHeight="1">
      <c r="A189" s="32">
        <v>236</v>
      </c>
      <c r="B189" s="5" t="s">
        <v>22</v>
      </c>
      <c r="C189" s="13">
        <f>C192</f>
        <v>76415000</v>
      </c>
      <c r="D189" s="13">
        <f aca="true" t="shared" si="79" ref="D189:J189">D192</f>
        <v>10700000</v>
      </c>
      <c r="E189" s="13">
        <f t="shared" si="79"/>
        <v>10700000</v>
      </c>
      <c r="F189" s="13">
        <f t="shared" si="79"/>
        <v>10900000</v>
      </c>
      <c r="G189" s="13">
        <f t="shared" si="79"/>
        <v>10800000</v>
      </c>
      <c r="H189" s="13">
        <f t="shared" si="79"/>
        <v>11105000</v>
      </c>
      <c r="I189" s="13">
        <f t="shared" si="79"/>
        <v>11105000</v>
      </c>
      <c r="J189" s="13">
        <f t="shared" si="79"/>
        <v>11105000</v>
      </c>
      <c r="K189" s="10" t="s">
        <v>19</v>
      </c>
    </row>
    <row r="190" spans="1:11" ht="15">
      <c r="A190" s="32">
        <v>237</v>
      </c>
      <c r="B190" s="5" t="s">
        <v>23</v>
      </c>
      <c r="C190" s="13">
        <v>0</v>
      </c>
      <c r="D190" s="13">
        <v>0</v>
      </c>
      <c r="E190" s="13">
        <v>0</v>
      </c>
      <c r="F190" s="13">
        <v>0</v>
      </c>
      <c r="G190" s="13">
        <v>0</v>
      </c>
      <c r="H190" s="13">
        <v>0</v>
      </c>
      <c r="I190" s="13">
        <v>0</v>
      </c>
      <c r="J190" s="13">
        <v>0</v>
      </c>
      <c r="K190" s="10" t="s">
        <v>7</v>
      </c>
    </row>
    <row r="191" spans="1:11" ht="15">
      <c r="A191" s="32">
        <v>238</v>
      </c>
      <c r="B191" s="5" t="s">
        <v>10</v>
      </c>
      <c r="C191" s="13">
        <v>0</v>
      </c>
      <c r="D191" s="13">
        <v>0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0" t="s">
        <v>19</v>
      </c>
    </row>
    <row r="192" spans="1:11" ht="15">
      <c r="A192" s="32">
        <v>239</v>
      </c>
      <c r="B192" s="5" t="s">
        <v>11</v>
      </c>
      <c r="C192" s="13">
        <f>C197+C202+C205</f>
        <v>76415000</v>
      </c>
      <c r="D192" s="13">
        <f aca="true" t="shared" si="80" ref="D192:J192">D197+D202+D205</f>
        <v>10700000</v>
      </c>
      <c r="E192" s="13">
        <f t="shared" si="80"/>
        <v>10700000</v>
      </c>
      <c r="F192" s="13">
        <f t="shared" si="80"/>
        <v>10900000</v>
      </c>
      <c r="G192" s="13">
        <f t="shared" si="80"/>
        <v>10800000</v>
      </c>
      <c r="H192" s="13">
        <f t="shared" si="80"/>
        <v>11105000</v>
      </c>
      <c r="I192" s="13">
        <f t="shared" si="80"/>
        <v>11105000</v>
      </c>
      <c r="J192" s="13">
        <f t="shared" si="80"/>
        <v>11105000</v>
      </c>
      <c r="K192" s="10" t="s">
        <v>19</v>
      </c>
    </row>
    <row r="193" spans="1:11" ht="15">
      <c r="A193" s="32">
        <v>240</v>
      </c>
      <c r="B193" s="19" t="s">
        <v>83</v>
      </c>
      <c r="C193" s="13"/>
      <c r="D193" s="13"/>
      <c r="E193" s="13"/>
      <c r="F193" s="13"/>
      <c r="G193" s="13"/>
      <c r="H193" s="13"/>
      <c r="I193" s="13"/>
      <c r="J193" s="13"/>
      <c r="K193" s="10"/>
    </row>
    <row r="194" spans="1:11" ht="31.5" customHeight="1">
      <c r="A194" s="32">
        <v>241</v>
      </c>
      <c r="B194" s="5" t="s">
        <v>82</v>
      </c>
      <c r="C194" s="13">
        <f>C197</f>
        <v>60400000</v>
      </c>
      <c r="D194" s="13">
        <f aca="true" t="shared" si="81" ref="D194:J194">D197</f>
        <v>8400000</v>
      </c>
      <c r="E194" s="13">
        <f t="shared" si="81"/>
        <v>8400000</v>
      </c>
      <c r="F194" s="13">
        <f t="shared" si="81"/>
        <v>8600000</v>
      </c>
      <c r="G194" s="13">
        <f t="shared" si="81"/>
        <v>8600000</v>
      </c>
      <c r="H194" s="13">
        <f t="shared" si="81"/>
        <v>8800000</v>
      </c>
      <c r="I194" s="13">
        <f t="shared" si="81"/>
        <v>8800000</v>
      </c>
      <c r="J194" s="13">
        <f t="shared" si="81"/>
        <v>8800000</v>
      </c>
      <c r="K194" s="10" t="s">
        <v>14</v>
      </c>
    </row>
    <row r="195" spans="1:11" ht="15">
      <c r="A195" s="32">
        <v>242</v>
      </c>
      <c r="B195" s="5" t="s">
        <v>23</v>
      </c>
      <c r="C195" s="13">
        <v>0</v>
      </c>
      <c r="D195" s="13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0" t="s">
        <v>14</v>
      </c>
    </row>
    <row r="196" spans="1:11" ht="15">
      <c r="A196" s="32">
        <v>243</v>
      </c>
      <c r="B196" s="5" t="s">
        <v>10</v>
      </c>
      <c r="C196" s="13">
        <v>0</v>
      </c>
      <c r="D196" s="13">
        <v>0</v>
      </c>
      <c r="E196" s="13">
        <v>0</v>
      </c>
      <c r="F196" s="13">
        <v>0</v>
      </c>
      <c r="G196" s="13">
        <v>0</v>
      </c>
      <c r="H196" s="13">
        <v>0</v>
      </c>
      <c r="I196" s="13">
        <v>0</v>
      </c>
      <c r="J196" s="13">
        <v>0</v>
      </c>
      <c r="K196" s="10" t="s">
        <v>14</v>
      </c>
    </row>
    <row r="197" spans="1:11" ht="15">
      <c r="A197" s="32">
        <v>244</v>
      </c>
      <c r="B197" s="5" t="s">
        <v>11</v>
      </c>
      <c r="C197" s="13">
        <f>SUM(D197:J197)</f>
        <v>60400000</v>
      </c>
      <c r="D197" s="13">
        <v>8400000</v>
      </c>
      <c r="E197" s="13">
        <v>8400000</v>
      </c>
      <c r="F197" s="13">
        <v>8600000</v>
      </c>
      <c r="G197" s="13">
        <v>8600000</v>
      </c>
      <c r="H197" s="13">
        <v>8800000</v>
      </c>
      <c r="I197" s="13">
        <v>8800000</v>
      </c>
      <c r="J197" s="13">
        <v>8800000</v>
      </c>
      <c r="K197" s="10" t="s">
        <v>14</v>
      </c>
    </row>
    <row r="198" spans="1:11" ht="15">
      <c r="A198" s="32">
        <v>245</v>
      </c>
      <c r="B198" s="19" t="s">
        <v>71</v>
      </c>
      <c r="C198" s="13"/>
      <c r="D198" s="13"/>
      <c r="E198" s="13"/>
      <c r="F198" s="13"/>
      <c r="G198" s="13"/>
      <c r="H198" s="13"/>
      <c r="I198" s="13"/>
      <c r="J198" s="13"/>
      <c r="K198" s="10"/>
    </row>
    <row r="199" spans="1:11" ht="76.5" customHeight="1">
      <c r="A199" s="32">
        <v>246</v>
      </c>
      <c r="B199" s="5" t="s">
        <v>84</v>
      </c>
      <c r="C199" s="13">
        <f>C202</f>
        <v>4115000</v>
      </c>
      <c r="D199" s="13">
        <f aca="true" t="shared" si="82" ref="D199:J199">D202</f>
        <v>600000</v>
      </c>
      <c r="E199" s="13">
        <f t="shared" si="82"/>
        <v>600000</v>
      </c>
      <c r="F199" s="13">
        <f t="shared" si="82"/>
        <v>600000</v>
      </c>
      <c r="G199" s="13">
        <f t="shared" si="82"/>
        <v>500000</v>
      </c>
      <c r="H199" s="13">
        <f t="shared" si="82"/>
        <v>605000</v>
      </c>
      <c r="I199" s="13">
        <f t="shared" si="82"/>
        <v>605000</v>
      </c>
      <c r="J199" s="13">
        <f t="shared" si="82"/>
        <v>605000</v>
      </c>
      <c r="K199" s="10" t="s">
        <v>14</v>
      </c>
    </row>
    <row r="200" spans="1:11" ht="15">
      <c r="A200" s="32">
        <v>247</v>
      </c>
      <c r="B200" s="5" t="s">
        <v>23</v>
      </c>
      <c r="C200" s="13">
        <v>0</v>
      </c>
      <c r="D200" s="13">
        <v>0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0" t="s">
        <v>14</v>
      </c>
    </row>
    <row r="201" spans="1:11" ht="15">
      <c r="A201" s="32">
        <v>248</v>
      </c>
      <c r="B201" s="5" t="s">
        <v>10</v>
      </c>
      <c r="C201" s="13">
        <v>0</v>
      </c>
      <c r="D201" s="13">
        <v>0</v>
      </c>
      <c r="E201" s="13">
        <v>0</v>
      </c>
      <c r="F201" s="13">
        <v>0</v>
      </c>
      <c r="G201" s="13">
        <v>0</v>
      </c>
      <c r="H201" s="13">
        <v>0</v>
      </c>
      <c r="I201" s="13">
        <v>0</v>
      </c>
      <c r="J201" s="13">
        <v>0</v>
      </c>
      <c r="K201" s="10" t="s">
        <v>14</v>
      </c>
    </row>
    <row r="202" spans="1:11" ht="15">
      <c r="A202" s="32">
        <v>249</v>
      </c>
      <c r="B202" s="5" t="s">
        <v>11</v>
      </c>
      <c r="C202" s="13">
        <f>SUM(D202:J202)</f>
        <v>4115000</v>
      </c>
      <c r="D202" s="13">
        <v>600000</v>
      </c>
      <c r="E202" s="13">
        <v>600000</v>
      </c>
      <c r="F202" s="13">
        <v>600000</v>
      </c>
      <c r="G202" s="13">
        <v>500000</v>
      </c>
      <c r="H202" s="13">
        <v>605000</v>
      </c>
      <c r="I202" s="13">
        <v>605000</v>
      </c>
      <c r="J202" s="13">
        <v>605000</v>
      </c>
      <c r="K202" s="10" t="s">
        <v>14</v>
      </c>
    </row>
    <row r="203" spans="1:11" ht="15">
      <c r="A203" s="32">
        <v>270</v>
      </c>
      <c r="B203" s="19" t="s">
        <v>73</v>
      </c>
      <c r="C203" s="13"/>
      <c r="D203" s="13"/>
      <c r="E203" s="13"/>
      <c r="F203" s="13"/>
      <c r="G203" s="13"/>
      <c r="H203" s="13"/>
      <c r="I203" s="13"/>
      <c r="J203" s="13"/>
      <c r="K203" s="10"/>
    </row>
    <row r="204" spans="1:11" ht="45">
      <c r="A204" s="32">
        <v>271</v>
      </c>
      <c r="B204" s="5" t="s">
        <v>137</v>
      </c>
      <c r="C204" s="13">
        <f>C205</f>
        <v>11900000</v>
      </c>
      <c r="D204" s="13">
        <f aca="true" t="shared" si="83" ref="D204:J204">D205</f>
        <v>1700000</v>
      </c>
      <c r="E204" s="13">
        <f t="shared" si="83"/>
        <v>1700000</v>
      </c>
      <c r="F204" s="13">
        <f t="shared" si="83"/>
        <v>1700000</v>
      </c>
      <c r="G204" s="13">
        <f t="shared" si="83"/>
        <v>1700000</v>
      </c>
      <c r="H204" s="13">
        <f t="shared" si="83"/>
        <v>1700000</v>
      </c>
      <c r="I204" s="13">
        <f t="shared" si="83"/>
        <v>1700000</v>
      </c>
      <c r="J204" s="13">
        <f t="shared" si="83"/>
        <v>1700000</v>
      </c>
      <c r="K204" s="10"/>
    </row>
    <row r="205" spans="1:11" ht="15">
      <c r="A205" s="32">
        <v>272</v>
      </c>
      <c r="B205" s="5" t="s">
        <v>3</v>
      </c>
      <c r="C205" s="13">
        <f>D205+E205+F205+G205+H205+I205+J205</f>
        <v>11900000</v>
      </c>
      <c r="D205" s="13">
        <v>1700000</v>
      </c>
      <c r="E205" s="13">
        <v>1700000</v>
      </c>
      <c r="F205" s="13">
        <v>1700000</v>
      </c>
      <c r="G205" s="13">
        <v>1700000</v>
      </c>
      <c r="H205" s="13">
        <v>1700000</v>
      </c>
      <c r="I205" s="13">
        <v>1700000</v>
      </c>
      <c r="J205" s="13">
        <v>1700000</v>
      </c>
      <c r="K205" s="10"/>
    </row>
    <row r="206" spans="1:11" ht="15" customHeight="1">
      <c r="A206" s="32">
        <v>277</v>
      </c>
      <c r="B206" s="81" t="s">
        <v>129</v>
      </c>
      <c r="C206" s="84"/>
      <c r="D206" s="84"/>
      <c r="E206" s="84"/>
      <c r="F206" s="84"/>
      <c r="G206" s="84"/>
      <c r="H206" s="84"/>
      <c r="I206" s="84"/>
      <c r="J206" s="84"/>
      <c r="K206" s="85"/>
    </row>
    <row r="207" spans="1:11" ht="28.5" customHeight="1">
      <c r="A207" s="32">
        <v>278</v>
      </c>
      <c r="B207" s="19" t="s">
        <v>96</v>
      </c>
      <c r="C207" s="13">
        <f>C213</f>
        <v>19696600</v>
      </c>
      <c r="D207" s="13">
        <f aca="true" t="shared" si="84" ref="D207:J207">D213</f>
        <v>2813800</v>
      </c>
      <c r="E207" s="13">
        <f t="shared" si="84"/>
        <v>2813800</v>
      </c>
      <c r="F207" s="13">
        <f t="shared" si="84"/>
        <v>2813800</v>
      </c>
      <c r="G207" s="13">
        <f t="shared" si="84"/>
        <v>2813800</v>
      </c>
      <c r="H207" s="13">
        <f t="shared" si="84"/>
        <v>2813800</v>
      </c>
      <c r="I207" s="13">
        <f t="shared" si="84"/>
        <v>2813800</v>
      </c>
      <c r="J207" s="13">
        <f t="shared" si="84"/>
        <v>2813800</v>
      </c>
      <c r="K207" s="10" t="s">
        <v>27</v>
      </c>
    </row>
    <row r="208" spans="1:11" ht="15">
      <c r="A208" s="32">
        <v>279</v>
      </c>
      <c r="B208" s="5" t="s">
        <v>23</v>
      </c>
      <c r="C208" s="13">
        <v>0</v>
      </c>
      <c r="D208" s="13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0"/>
    </row>
    <row r="209" spans="1:11" ht="15">
      <c r="A209" s="32">
        <v>280</v>
      </c>
      <c r="B209" s="5" t="s">
        <v>10</v>
      </c>
      <c r="C209" s="13">
        <f>C215</f>
        <v>4296600</v>
      </c>
      <c r="D209" s="13">
        <f aca="true" t="shared" si="85" ref="D209:J209">D215</f>
        <v>613800</v>
      </c>
      <c r="E209" s="13">
        <f t="shared" si="85"/>
        <v>613800</v>
      </c>
      <c r="F209" s="13">
        <f t="shared" si="85"/>
        <v>613800</v>
      </c>
      <c r="G209" s="13">
        <f t="shared" si="85"/>
        <v>613800</v>
      </c>
      <c r="H209" s="13">
        <f t="shared" si="85"/>
        <v>613800</v>
      </c>
      <c r="I209" s="13">
        <f t="shared" si="85"/>
        <v>613800</v>
      </c>
      <c r="J209" s="13">
        <f t="shared" si="85"/>
        <v>613800</v>
      </c>
      <c r="K209" s="10"/>
    </row>
    <row r="210" spans="1:11" ht="15">
      <c r="A210" s="32">
        <v>281</v>
      </c>
      <c r="B210" s="5" t="s">
        <v>11</v>
      </c>
      <c r="C210" s="13">
        <f>C216</f>
        <v>15400000</v>
      </c>
      <c r="D210" s="13">
        <f aca="true" t="shared" si="86" ref="D210:J210">D216</f>
        <v>2200000</v>
      </c>
      <c r="E210" s="13">
        <f t="shared" si="86"/>
        <v>2200000</v>
      </c>
      <c r="F210" s="13">
        <f t="shared" si="86"/>
        <v>2200000</v>
      </c>
      <c r="G210" s="13">
        <f t="shared" si="86"/>
        <v>2200000</v>
      </c>
      <c r="H210" s="13">
        <f t="shared" si="86"/>
        <v>2200000</v>
      </c>
      <c r="I210" s="13">
        <f t="shared" si="86"/>
        <v>2200000</v>
      </c>
      <c r="J210" s="13">
        <f t="shared" si="86"/>
        <v>2200000</v>
      </c>
      <c r="K210" s="10" t="s">
        <v>27</v>
      </c>
    </row>
    <row r="211" spans="1:11" ht="15">
      <c r="A211" s="32">
        <v>282</v>
      </c>
      <c r="B211" s="5" t="s">
        <v>24</v>
      </c>
      <c r="C211" s="13">
        <v>0</v>
      </c>
      <c r="D211" s="13">
        <v>0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0"/>
    </row>
    <row r="212" spans="1:11" ht="15">
      <c r="A212" s="32">
        <v>283</v>
      </c>
      <c r="B212" s="63" t="s">
        <v>12</v>
      </c>
      <c r="C212" s="64"/>
      <c r="D212" s="64"/>
      <c r="E212" s="64"/>
      <c r="F212" s="64"/>
      <c r="G212" s="64"/>
      <c r="H212" s="64"/>
      <c r="I212" s="64"/>
      <c r="J212" s="64"/>
      <c r="K212" s="64"/>
    </row>
    <row r="213" spans="1:11" ht="30" customHeight="1">
      <c r="A213" s="32">
        <v>284</v>
      </c>
      <c r="B213" s="5" t="s">
        <v>22</v>
      </c>
      <c r="C213" s="13">
        <f>C216+C214+C215+C217</f>
        <v>19696600</v>
      </c>
      <c r="D213" s="13">
        <f aca="true" t="shared" si="87" ref="D213:J213">D216+D214+D215+D217</f>
        <v>2813800</v>
      </c>
      <c r="E213" s="13">
        <f t="shared" si="87"/>
        <v>2813800</v>
      </c>
      <c r="F213" s="13">
        <f t="shared" si="87"/>
        <v>2813800</v>
      </c>
      <c r="G213" s="13">
        <f t="shared" si="87"/>
        <v>2813800</v>
      </c>
      <c r="H213" s="13">
        <f t="shared" si="87"/>
        <v>2813800</v>
      </c>
      <c r="I213" s="13">
        <f t="shared" si="87"/>
        <v>2813800</v>
      </c>
      <c r="J213" s="13">
        <f t="shared" si="87"/>
        <v>2813800</v>
      </c>
      <c r="K213" s="10" t="s">
        <v>27</v>
      </c>
    </row>
    <row r="214" spans="1:11" ht="15">
      <c r="A214" s="32">
        <v>285</v>
      </c>
      <c r="B214" s="5" t="s">
        <v>23</v>
      </c>
      <c r="C214" s="13">
        <v>0</v>
      </c>
      <c r="D214" s="13">
        <v>0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0" t="s">
        <v>7</v>
      </c>
    </row>
    <row r="215" spans="1:11" ht="15">
      <c r="A215" s="32">
        <v>286</v>
      </c>
      <c r="B215" s="5" t="s">
        <v>10</v>
      </c>
      <c r="C215" s="13">
        <f>C226</f>
        <v>4296600</v>
      </c>
      <c r="D215" s="13">
        <f aca="true" t="shared" si="88" ref="D215:J215">D226</f>
        <v>613800</v>
      </c>
      <c r="E215" s="13">
        <f t="shared" si="88"/>
        <v>613800</v>
      </c>
      <c r="F215" s="13">
        <f t="shared" si="88"/>
        <v>613800</v>
      </c>
      <c r="G215" s="13">
        <f t="shared" si="88"/>
        <v>613800</v>
      </c>
      <c r="H215" s="13">
        <f t="shared" si="88"/>
        <v>613800</v>
      </c>
      <c r="I215" s="13">
        <f t="shared" si="88"/>
        <v>613800</v>
      </c>
      <c r="J215" s="13">
        <f t="shared" si="88"/>
        <v>613800</v>
      </c>
      <c r="K215" s="10" t="s">
        <v>27</v>
      </c>
    </row>
    <row r="216" spans="1:11" ht="15">
      <c r="A216" s="32">
        <v>287</v>
      </c>
      <c r="B216" s="5" t="s">
        <v>11</v>
      </c>
      <c r="C216" s="13">
        <f>C222+C229</f>
        <v>15400000</v>
      </c>
      <c r="D216" s="13">
        <f aca="true" t="shared" si="89" ref="D216:J216">D222+D229</f>
        <v>2200000</v>
      </c>
      <c r="E216" s="13">
        <f t="shared" si="89"/>
        <v>2200000</v>
      </c>
      <c r="F216" s="13">
        <f t="shared" si="89"/>
        <v>2200000</v>
      </c>
      <c r="G216" s="13">
        <f t="shared" si="89"/>
        <v>2200000</v>
      </c>
      <c r="H216" s="13">
        <f t="shared" si="89"/>
        <v>2200000</v>
      </c>
      <c r="I216" s="13">
        <f t="shared" si="89"/>
        <v>2200000</v>
      </c>
      <c r="J216" s="13">
        <f t="shared" si="89"/>
        <v>2200000</v>
      </c>
      <c r="K216" s="10" t="s">
        <v>27</v>
      </c>
    </row>
    <row r="217" spans="1:11" ht="15">
      <c r="A217" s="32">
        <v>288</v>
      </c>
      <c r="B217" s="5" t="s">
        <v>24</v>
      </c>
      <c r="C217" s="13">
        <v>0</v>
      </c>
      <c r="D217" s="13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0" t="s">
        <v>7</v>
      </c>
    </row>
    <row r="218" spans="1:11" ht="15">
      <c r="A218" s="32">
        <v>289</v>
      </c>
      <c r="B218" s="19" t="s">
        <v>83</v>
      </c>
      <c r="C218" s="13"/>
      <c r="D218" s="13"/>
      <c r="E218" s="13"/>
      <c r="F218" s="13"/>
      <c r="G218" s="13"/>
      <c r="H218" s="13"/>
      <c r="I218" s="13"/>
      <c r="J218" s="13"/>
      <c r="K218" s="10"/>
    </row>
    <row r="219" spans="1:11" ht="30.75" customHeight="1">
      <c r="A219" s="32">
        <v>290</v>
      </c>
      <c r="B219" s="5" t="s">
        <v>85</v>
      </c>
      <c r="C219" s="13">
        <f>C222</f>
        <v>14000000</v>
      </c>
      <c r="D219" s="13">
        <f aca="true" t="shared" si="90" ref="D219:J219">D222</f>
        <v>2000000</v>
      </c>
      <c r="E219" s="13">
        <f t="shared" si="90"/>
        <v>2000000</v>
      </c>
      <c r="F219" s="13">
        <f t="shared" si="90"/>
        <v>2000000</v>
      </c>
      <c r="G219" s="13">
        <f t="shared" si="90"/>
        <v>2000000</v>
      </c>
      <c r="H219" s="13">
        <f t="shared" si="90"/>
        <v>2000000</v>
      </c>
      <c r="I219" s="13">
        <f t="shared" si="90"/>
        <v>2000000</v>
      </c>
      <c r="J219" s="13">
        <f t="shared" si="90"/>
        <v>2000000</v>
      </c>
      <c r="K219" s="10" t="s">
        <v>14</v>
      </c>
    </row>
    <row r="220" spans="1:11" ht="15">
      <c r="A220" s="32">
        <v>291</v>
      </c>
      <c r="B220" s="5" t="s">
        <v>23</v>
      </c>
      <c r="C220" s="13">
        <v>0</v>
      </c>
      <c r="D220" s="13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0"/>
    </row>
    <row r="221" spans="1:11" ht="15">
      <c r="A221" s="32">
        <v>292</v>
      </c>
      <c r="B221" s="5" t="s">
        <v>10</v>
      </c>
      <c r="C221" s="13">
        <v>0</v>
      </c>
      <c r="D221" s="13">
        <v>0</v>
      </c>
      <c r="E221" s="13">
        <v>0</v>
      </c>
      <c r="F221" s="13">
        <v>0</v>
      </c>
      <c r="G221" s="13">
        <v>0</v>
      </c>
      <c r="H221" s="13">
        <v>0</v>
      </c>
      <c r="I221" s="13">
        <v>0</v>
      </c>
      <c r="J221" s="13">
        <v>0</v>
      </c>
      <c r="K221" s="10"/>
    </row>
    <row r="222" spans="1:11" ht="15">
      <c r="A222" s="32">
        <v>293</v>
      </c>
      <c r="B222" s="5" t="s">
        <v>11</v>
      </c>
      <c r="C222" s="13">
        <f>SUM(D222:J222)</f>
        <v>14000000</v>
      </c>
      <c r="D222" s="13">
        <v>2000000</v>
      </c>
      <c r="E222" s="13">
        <v>2000000</v>
      </c>
      <c r="F222" s="13">
        <v>2000000</v>
      </c>
      <c r="G222" s="13">
        <v>2000000</v>
      </c>
      <c r="H222" s="13">
        <v>2000000</v>
      </c>
      <c r="I222" s="13">
        <v>2000000</v>
      </c>
      <c r="J222" s="13">
        <v>2000000</v>
      </c>
      <c r="K222" s="10" t="s">
        <v>14</v>
      </c>
    </row>
    <row r="223" spans="1:11" ht="15">
      <c r="A223" s="32">
        <v>294</v>
      </c>
      <c r="B223" s="5" t="s">
        <v>24</v>
      </c>
      <c r="C223" s="13">
        <v>0</v>
      </c>
      <c r="D223" s="13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0"/>
    </row>
    <row r="224" spans="1:11" ht="15">
      <c r="A224" s="32">
        <v>295</v>
      </c>
      <c r="B224" s="19" t="s">
        <v>86</v>
      </c>
      <c r="C224" s="13"/>
      <c r="D224" s="13"/>
      <c r="E224" s="13"/>
      <c r="F224" s="13"/>
      <c r="G224" s="13"/>
      <c r="H224" s="13"/>
      <c r="I224" s="13"/>
      <c r="J224" s="13"/>
      <c r="K224" s="10"/>
    </row>
    <row r="225" spans="1:11" ht="75">
      <c r="A225" s="32">
        <v>302</v>
      </c>
      <c r="B225" s="43" t="s">
        <v>133</v>
      </c>
      <c r="C225" s="13">
        <f>C226</f>
        <v>4296600</v>
      </c>
      <c r="D225" s="13">
        <f aca="true" t="shared" si="91" ref="D225:J225">D226</f>
        <v>613800</v>
      </c>
      <c r="E225" s="13">
        <f t="shared" si="91"/>
        <v>613800</v>
      </c>
      <c r="F225" s="13">
        <f t="shared" si="91"/>
        <v>613800</v>
      </c>
      <c r="G225" s="13">
        <f t="shared" si="91"/>
        <v>613800</v>
      </c>
      <c r="H225" s="13">
        <f t="shared" si="91"/>
        <v>613800</v>
      </c>
      <c r="I225" s="13">
        <f t="shared" si="91"/>
        <v>613800</v>
      </c>
      <c r="J225" s="13">
        <f t="shared" si="91"/>
        <v>613800</v>
      </c>
      <c r="K225" s="10"/>
    </row>
    <row r="226" spans="1:11" ht="15">
      <c r="A226" s="32">
        <v>303</v>
      </c>
      <c r="B226" s="5" t="s">
        <v>2</v>
      </c>
      <c r="C226" s="13">
        <f>D226+E226+F226+G226+H226+I226+J226</f>
        <v>4296600</v>
      </c>
      <c r="D226" s="13">
        <v>613800</v>
      </c>
      <c r="E226" s="13">
        <v>613800</v>
      </c>
      <c r="F226" s="13">
        <v>613800</v>
      </c>
      <c r="G226" s="13">
        <v>613800</v>
      </c>
      <c r="H226" s="13">
        <v>613800</v>
      </c>
      <c r="I226" s="13">
        <v>613800</v>
      </c>
      <c r="J226" s="13">
        <v>613800</v>
      </c>
      <c r="K226" s="10"/>
    </row>
    <row r="227" spans="1:11" ht="15">
      <c r="A227" s="32">
        <v>304</v>
      </c>
      <c r="B227" s="19" t="s">
        <v>73</v>
      </c>
      <c r="C227" s="13"/>
      <c r="D227" s="13"/>
      <c r="E227" s="13"/>
      <c r="F227" s="13"/>
      <c r="G227" s="13"/>
      <c r="H227" s="13"/>
      <c r="I227" s="13"/>
      <c r="J227" s="13"/>
      <c r="K227" s="10"/>
    </row>
    <row r="228" spans="1:11" ht="63" customHeight="1">
      <c r="A228" s="32">
        <v>305</v>
      </c>
      <c r="B228" s="5" t="s">
        <v>139</v>
      </c>
      <c r="C228" s="13">
        <f>C229</f>
        <v>1400000</v>
      </c>
      <c r="D228" s="13">
        <f aca="true" t="shared" si="92" ref="D228:J228">D229</f>
        <v>200000</v>
      </c>
      <c r="E228" s="13">
        <f t="shared" si="92"/>
        <v>200000</v>
      </c>
      <c r="F228" s="13">
        <f t="shared" si="92"/>
        <v>200000</v>
      </c>
      <c r="G228" s="13">
        <f t="shared" si="92"/>
        <v>200000</v>
      </c>
      <c r="H228" s="13">
        <f t="shared" si="92"/>
        <v>200000</v>
      </c>
      <c r="I228" s="13">
        <f t="shared" si="92"/>
        <v>200000</v>
      </c>
      <c r="J228" s="13">
        <f t="shared" si="92"/>
        <v>200000</v>
      </c>
      <c r="K228" s="10"/>
    </row>
    <row r="229" spans="1:11" ht="15">
      <c r="A229" s="32">
        <v>306</v>
      </c>
      <c r="B229" s="5" t="s">
        <v>3</v>
      </c>
      <c r="C229" s="13">
        <f>D229+E229+F229+G229+H229+I229+J229</f>
        <v>1400000</v>
      </c>
      <c r="D229" s="13">
        <v>200000</v>
      </c>
      <c r="E229" s="13">
        <v>200000</v>
      </c>
      <c r="F229" s="13">
        <v>200000</v>
      </c>
      <c r="G229" s="13">
        <v>200000</v>
      </c>
      <c r="H229" s="13">
        <v>200000</v>
      </c>
      <c r="I229" s="13">
        <v>200000</v>
      </c>
      <c r="J229" s="13">
        <v>200000</v>
      </c>
      <c r="K229" s="10"/>
    </row>
    <row r="230" spans="1:11" ht="15">
      <c r="A230" s="32">
        <v>307</v>
      </c>
      <c r="B230" s="63" t="s">
        <v>68</v>
      </c>
      <c r="C230" s="64"/>
      <c r="D230" s="64"/>
      <c r="E230" s="64"/>
      <c r="F230" s="64"/>
      <c r="G230" s="64"/>
      <c r="H230" s="64"/>
      <c r="I230" s="64"/>
      <c r="J230" s="64"/>
      <c r="K230" s="64"/>
    </row>
    <row r="231" spans="1:11" ht="34.5" customHeight="1">
      <c r="A231" s="32">
        <v>308</v>
      </c>
      <c r="B231" s="27" t="s">
        <v>28</v>
      </c>
      <c r="C231" s="13">
        <f>C232+C233+C234</f>
        <v>2100000</v>
      </c>
      <c r="D231" s="13">
        <f aca="true" t="shared" si="93" ref="D231:J231">D232+D233+D234</f>
        <v>300000</v>
      </c>
      <c r="E231" s="13">
        <f t="shared" si="93"/>
        <v>300000</v>
      </c>
      <c r="F231" s="13">
        <f t="shared" si="93"/>
        <v>300000</v>
      </c>
      <c r="G231" s="13">
        <f t="shared" si="93"/>
        <v>300000</v>
      </c>
      <c r="H231" s="13">
        <f t="shared" si="93"/>
        <v>300000</v>
      </c>
      <c r="I231" s="13">
        <f t="shared" si="93"/>
        <v>300000</v>
      </c>
      <c r="J231" s="13">
        <f t="shared" si="93"/>
        <v>300000</v>
      </c>
      <c r="K231" s="10" t="s">
        <v>29</v>
      </c>
    </row>
    <row r="232" spans="1:11" ht="15">
      <c r="A232" s="32">
        <v>309</v>
      </c>
      <c r="B232" s="28" t="s">
        <v>23</v>
      </c>
      <c r="C232" s="13">
        <v>0</v>
      </c>
      <c r="D232" s="13">
        <v>0</v>
      </c>
      <c r="E232" s="13">
        <v>0</v>
      </c>
      <c r="F232" s="13">
        <v>0</v>
      </c>
      <c r="G232" s="13">
        <v>0</v>
      </c>
      <c r="H232" s="13">
        <v>0</v>
      </c>
      <c r="I232" s="13">
        <v>0</v>
      </c>
      <c r="J232" s="13">
        <v>0</v>
      </c>
      <c r="K232" s="10" t="s">
        <v>7</v>
      </c>
    </row>
    <row r="233" spans="1:11" ht="15">
      <c r="A233" s="32">
        <v>310</v>
      </c>
      <c r="B233" s="28" t="s">
        <v>10</v>
      </c>
      <c r="C233" s="13">
        <f>C238</f>
        <v>0</v>
      </c>
      <c r="D233" s="13">
        <f aca="true" t="shared" si="94" ref="D233:J233">D238</f>
        <v>0</v>
      </c>
      <c r="E233" s="13">
        <f t="shared" si="94"/>
        <v>0</v>
      </c>
      <c r="F233" s="13">
        <f t="shared" si="94"/>
        <v>0</v>
      </c>
      <c r="G233" s="13">
        <f t="shared" si="94"/>
        <v>0</v>
      </c>
      <c r="H233" s="13">
        <f t="shared" si="94"/>
        <v>0</v>
      </c>
      <c r="I233" s="13">
        <f t="shared" si="94"/>
        <v>0</v>
      </c>
      <c r="J233" s="13">
        <f t="shared" si="94"/>
        <v>0</v>
      </c>
      <c r="K233" s="10" t="s">
        <v>29</v>
      </c>
    </row>
    <row r="234" spans="1:11" ht="15">
      <c r="A234" s="32">
        <v>311</v>
      </c>
      <c r="B234" s="28" t="s">
        <v>11</v>
      </c>
      <c r="C234" s="13">
        <f>C239</f>
        <v>2100000</v>
      </c>
      <c r="D234" s="13">
        <f aca="true" t="shared" si="95" ref="D234:J234">D239</f>
        <v>300000</v>
      </c>
      <c r="E234" s="13">
        <f t="shared" si="95"/>
        <v>300000</v>
      </c>
      <c r="F234" s="13">
        <f t="shared" si="95"/>
        <v>300000</v>
      </c>
      <c r="G234" s="13">
        <f t="shared" si="95"/>
        <v>300000</v>
      </c>
      <c r="H234" s="13">
        <f t="shared" si="95"/>
        <v>300000</v>
      </c>
      <c r="I234" s="13">
        <f t="shared" si="95"/>
        <v>300000</v>
      </c>
      <c r="J234" s="13">
        <f t="shared" si="95"/>
        <v>300000</v>
      </c>
      <c r="K234" s="10" t="s">
        <v>29</v>
      </c>
    </row>
    <row r="235" spans="1:11" ht="15">
      <c r="A235" s="32">
        <v>312</v>
      </c>
      <c r="B235" s="63" t="s">
        <v>42</v>
      </c>
      <c r="C235" s="78"/>
      <c r="D235" s="78"/>
      <c r="E235" s="78"/>
      <c r="F235" s="78"/>
      <c r="G235" s="78"/>
      <c r="H235" s="78"/>
      <c r="I235" s="78"/>
      <c r="J235" s="78"/>
      <c r="K235" s="78"/>
    </row>
    <row r="236" spans="1:11" ht="30" customHeight="1">
      <c r="A236" s="32">
        <v>313</v>
      </c>
      <c r="B236" s="28" t="s">
        <v>35</v>
      </c>
      <c r="C236" s="13">
        <f>C237+C238+C239</f>
        <v>2100000</v>
      </c>
      <c r="D236" s="13">
        <f aca="true" t="shared" si="96" ref="D236:I236">D238+D239</f>
        <v>300000</v>
      </c>
      <c r="E236" s="13">
        <f t="shared" si="96"/>
        <v>300000</v>
      </c>
      <c r="F236" s="13">
        <f t="shared" si="96"/>
        <v>300000</v>
      </c>
      <c r="G236" s="13">
        <f t="shared" si="96"/>
        <v>300000</v>
      </c>
      <c r="H236" s="13">
        <f t="shared" si="96"/>
        <v>300000</v>
      </c>
      <c r="I236" s="13">
        <f t="shared" si="96"/>
        <v>300000</v>
      </c>
      <c r="J236" s="13">
        <v>0</v>
      </c>
      <c r="K236" s="10" t="s">
        <v>29</v>
      </c>
    </row>
    <row r="237" spans="1:11" ht="15">
      <c r="A237" s="32">
        <v>314</v>
      </c>
      <c r="B237" s="28" t="s">
        <v>23</v>
      </c>
      <c r="C237" s="13">
        <v>0</v>
      </c>
      <c r="D237" s="13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0" t="s">
        <v>7</v>
      </c>
    </row>
    <row r="238" spans="1:11" ht="15">
      <c r="A238" s="32">
        <v>315</v>
      </c>
      <c r="B238" s="28" t="s">
        <v>10</v>
      </c>
      <c r="C238" s="13">
        <v>0</v>
      </c>
      <c r="D238" s="13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0" t="s">
        <v>29</v>
      </c>
    </row>
    <row r="239" spans="1:11" ht="15">
      <c r="A239" s="32">
        <v>316</v>
      </c>
      <c r="B239" s="28" t="s">
        <v>11</v>
      </c>
      <c r="C239" s="13">
        <f>C242+C245</f>
        <v>2100000</v>
      </c>
      <c r="D239" s="13">
        <f aca="true" t="shared" si="97" ref="D239:J239">D242+D245</f>
        <v>300000</v>
      </c>
      <c r="E239" s="13">
        <f t="shared" si="97"/>
        <v>300000</v>
      </c>
      <c r="F239" s="13">
        <f t="shared" si="97"/>
        <v>300000</v>
      </c>
      <c r="G239" s="13">
        <f t="shared" si="97"/>
        <v>300000</v>
      </c>
      <c r="H239" s="13">
        <f t="shared" si="97"/>
        <v>300000</v>
      </c>
      <c r="I239" s="13">
        <f t="shared" si="97"/>
        <v>300000</v>
      </c>
      <c r="J239" s="13">
        <f t="shared" si="97"/>
        <v>300000</v>
      </c>
      <c r="K239" s="10" t="s">
        <v>29</v>
      </c>
    </row>
    <row r="240" spans="1:11" ht="15">
      <c r="A240" s="32">
        <v>332</v>
      </c>
      <c r="B240" s="19" t="s">
        <v>70</v>
      </c>
      <c r="C240" s="13"/>
      <c r="D240" s="13"/>
      <c r="E240" s="13"/>
      <c r="F240" s="13"/>
      <c r="G240" s="13"/>
      <c r="H240" s="13"/>
      <c r="I240" s="13"/>
      <c r="J240" s="13"/>
      <c r="K240" s="10"/>
    </row>
    <row r="241" spans="1:11" ht="30">
      <c r="A241" s="32">
        <v>333</v>
      </c>
      <c r="B241" s="5" t="s">
        <v>166</v>
      </c>
      <c r="C241" s="13">
        <f>C242</f>
        <v>700000</v>
      </c>
      <c r="D241" s="13">
        <f aca="true" t="shared" si="98" ref="D241:J241">D242</f>
        <v>100000</v>
      </c>
      <c r="E241" s="13">
        <f t="shared" si="98"/>
        <v>100000</v>
      </c>
      <c r="F241" s="13">
        <f t="shared" si="98"/>
        <v>100000</v>
      </c>
      <c r="G241" s="13">
        <f t="shared" si="98"/>
        <v>100000</v>
      </c>
      <c r="H241" s="13">
        <f t="shared" si="98"/>
        <v>100000</v>
      </c>
      <c r="I241" s="13">
        <f t="shared" si="98"/>
        <v>100000</v>
      </c>
      <c r="J241" s="13">
        <f t="shared" si="98"/>
        <v>100000</v>
      </c>
      <c r="K241" s="10"/>
    </row>
    <row r="242" spans="1:11" ht="15">
      <c r="A242" s="32">
        <v>334</v>
      </c>
      <c r="B242" s="5" t="s">
        <v>3</v>
      </c>
      <c r="C242" s="13">
        <f>D242+E242+F242+G242+H242+I242+J242</f>
        <v>700000</v>
      </c>
      <c r="D242" s="13">
        <v>100000</v>
      </c>
      <c r="E242" s="13">
        <v>100000</v>
      </c>
      <c r="F242" s="13">
        <v>100000</v>
      </c>
      <c r="G242" s="13">
        <v>100000</v>
      </c>
      <c r="H242" s="13">
        <v>100000</v>
      </c>
      <c r="I242" s="13">
        <v>100000</v>
      </c>
      <c r="J242" s="13">
        <v>100000</v>
      </c>
      <c r="K242" s="10"/>
    </row>
    <row r="243" spans="1:11" ht="15">
      <c r="A243" s="32">
        <v>335</v>
      </c>
      <c r="B243" s="19" t="s">
        <v>71</v>
      </c>
      <c r="C243" s="13"/>
      <c r="D243" s="13"/>
      <c r="E243" s="13"/>
      <c r="F243" s="13"/>
      <c r="G243" s="13"/>
      <c r="H243" s="13"/>
      <c r="I243" s="13"/>
      <c r="J243" s="13"/>
      <c r="K243" s="10"/>
    </row>
    <row r="244" spans="1:11" ht="30">
      <c r="A244" s="32">
        <v>336</v>
      </c>
      <c r="B244" s="5" t="s">
        <v>167</v>
      </c>
      <c r="C244" s="13">
        <f>C245</f>
        <v>1400000</v>
      </c>
      <c r="D244" s="13">
        <f aca="true" t="shared" si="99" ref="D244:J244">D245</f>
        <v>200000</v>
      </c>
      <c r="E244" s="13">
        <f t="shared" si="99"/>
        <v>200000</v>
      </c>
      <c r="F244" s="13">
        <f t="shared" si="99"/>
        <v>200000</v>
      </c>
      <c r="G244" s="13">
        <f t="shared" si="99"/>
        <v>200000</v>
      </c>
      <c r="H244" s="13">
        <f t="shared" si="99"/>
        <v>200000</v>
      </c>
      <c r="I244" s="13">
        <f t="shared" si="99"/>
        <v>200000</v>
      </c>
      <c r="J244" s="13">
        <f t="shared" si="99"/>
        <v>200000</v>
      </c>
      <c r="K244" s="10"/>
    </row>
    <row r="245" spans="1:11" ht="15">
      <c r="A245" s="32">
        <v>337</v>
      </c>
      <c r="B245" s="5" t="s">
        <v>3</v>
      </c>
      <c r="C245" s="13">
        <f>D245+E245+F245+G245+H245+I245+J245</f>
        <v>1400000</v>
      </c>
      <c r="D245" s="13">
        <v>200000</v>
      </c>
      <c r="E245" s="13">
        <v>200000</v>
      </c>
      <c r="F245" s="13">
        <v>200000</v>
      </c>
      <c r="G245" s="13">
        <v>200000</v>
      </c>
      <c r="H245" s="13">
        <v>200000</v>
      </c>
      <c r="I245" s="13">
        <v>200000</v>
      </c>
      <c r="J245" s="13">
        <v>200000</v>
      </c>
      <c r="K245" s="10"/>
    </row>
    <row r="246" spans="1:11" ht="15">
      <c r="A246" s="32">
        <v>338</v>
      </c>
      <c r="B246" s="68" t="s">
        <v>120</v>
      </c>
      <c r="C246" s="76"/>
      <c r="D246" s="76"/>
      <c r="E246" s="76"/>
      <c r="F246" s="76"/>
      <c r="G246" s="76"/>
      <c r="H246" s="76"/>
      <c r="I246" s="76"/>
      <c r="J246" s="76"/>
      <c r="K246" s="76"/>
    </row>
    <row r="247" spans="1:11" s="31" customFormat="1" ht="30" customHeight="1">
      <c r="A247" s="32">
        <v>339</v>
      </c>
      <c r="B247" s="23" t="s">
        <v>179</v>
      </c>
      <c r="C247" s="20">
        <f>C251</f>
        <v>40550000</v>
      </c>
      <c r="D247" s="20">
        <f aca="true" t="shared" si="100" ref="D247:J247">D251</f>
        <v>5600000</v>
      </c>
      <c r="E247" s="20">
        <f t="shared" si="100"/>
        <v>5900000</v>
      </c>
      <c r="F247" s="20">
        <f t="shared" si="100"/>
        <v>5900000</v>
      </c>
      <c r="G247" s="20">
        <f t="shared" si="100"/>
        <v>5900000</v>
      </c>
      <c r="H247" s="20">
        <f t="shared" si="100"/>
        <v>5800000</v>
      </c>
      <c r="I247" s="20">
        <f t="shared" si="100"/>
        <v>5900000</v>
      </c>
      <c r="J247" s="20">
        <f t="shared" si="100"/>
        <v>5550000</v>
      </c>
      <c r="K247" s="21" t="s">
        <v>7</v>
      </c>
    </row>
    <row r="248" spans="1:11" s="31" customFormat="1" ht="15">
      <c r="A248" s="32">
        <v>340</v>
      </c>
      <c r="B248" s="4" t="s">
        <v>10</v>
      </c>
      <c r="C248" s="20">
        <f>C252</f>
        <v>0</v>
      </c>
      <c r="D248" s="20">
        <f aca="true" t="shared" si="101" ref="D248:J248">D252</f>
        <v>0</v>
      </c>
      <c r="E248" s="20">
        <f t="shared" si="101"/>
        <v>0</v>
      </c>
      <c r="F248" s="20">
        <f t="shared" si="101"/>
        <v>0</v>
      </c>
      <c r="G248" s="20">
        <f t="shared" si="101"/>
        <v>0</v>
      </c>
      <c r="H248" s="20">
        <f t="shared" si="101"/>
        <v>0</v>
      </c>
      <c r="I248" s="20">
        <f t="shared" si="101"/>
        <v>0</v>
      </c>
      <c r="J248" s="20">
        <f t="shared" si="101"/>
        <v>0</v>
      </c>
      <c r="K248" s="21" t="s">
        <v>7</v>
      </c>
    </row>
    <row r="249" spans="1:11" s="31" customFormat="1" ht="15">
      <c r="A249" s="32">
        <v>341</v>
      </c>
      <c r="B249" s="4" t="s">
        <v>11</v>
      </c>
      <c r="C249" s="20">
        <f>C253</f>
        <v>40550000</v>
      </c>
      <c r="D249" s="20">
        <f aca="true" t="shared" si="102" ref="D249:J249">D253</f>
        <v>5600000</v>
      </c>
      <c r="E249" s="20">
        <f t="shared" si="102"/>
        <v>5900000</v>
      </c>
      <c r="F249" s="20">
        <f t="shared" si="102"/>
        <v>5900000</v>
      </c>
      <c r="G249" s="20">
        <f t="shared" si="102"/>
        <v>5900000</v>
      </c>
      <c r="H249" s="20">
        <f t="shared" si="102"/>
        <v>5800000</v>
      </c>
      <c r="I249" s="20">
        <f t="shared" si="102"/>
        <v>5900000</v>
      </c>
      <c r="J249" s="20">
        <f t="shared" si="102"/>
        <v>5550000</v>
      </c>
      <c r="K249" s="21" t="s">
        <v>7</v>
      </c>
    </row>
    <row r="250" spans="1:11" s="31" customFormat="1" ht="15" customHeight="1">
      <c r="A250" s="32">
        <v>342</v>
      </c>
      <c r="B250" s="77" t="s">
        <v>12</v>
      </c>
      <c r="C250" s="86"/>
      <c r="D250" s="86"/>
      <c r="E250" s="86"/>
      <c r="F250" s="86"/>
      <c r="G250" s="86"/>
      <c r="H250" s="86"/>
      <c r="I250" s="86"/>
      <c r="J250" s="86"/>
      <c r="K250" s="87"/>
    </row>
    <row r="251" spans="1:11" s="31" customFormat="1" ht="30.75" customHeight="1">
      <c r="A251" s="32">
        <v>343</v>
      </c>
      <c r="B251" s="4" t="s">
        <v>97</v>
      </c>
      <c r="C251" s="20">
        <f>C252+C253</f>
        <v>40550000</v>
      </c>
      <c r="D251" s="20">
        <f aca="true" t="shared" si="103" ref="D251:J251">D252+D253</f>
        <v>5600000</v>
      </c>
      <c r="E251" s="20">
        <f t="shared" si="103"/>
        <v>5900000</v>
      </c>
      <c r="F251" s="20">
        <f t="shared" si="103"/>
        <v>5900000</v>
      </c>
      <c r="G251" s="20">
        <f t="shared" si="103"/>
        <v>5900000</v>
      </c>
      <c r="H251" s="20">
        <f t="shared" si="103"/>
        <v>5800000</v>
      </c>
      <c r="I251" s="20">
        <f t="shared" si="103"/>
        <v>5900000</v>
      </c>
      <c r="J251" s="20">
        <f t="shared" si="103"/>
        <v>5550000</v>
      </c>
      <c r="K251" s="21" t="s">
        <v>7</v>
      </c>
    </row>
    <row r="252" spans="1:11" s="31" customFormat="1" ht="15">
      <c r="A252" s="32">
        <v>344</v>
      </c>
      <c r="B252" s="4" t="s">
        <v>10</v>
      </c>
      <c r="C252" s="20">
        <f aca="true" t="shared" si="104" ref="C252:J252">C260</f>
        <v>0</v>
      </c>
      <c r="D252" s="20">
        <f t="shared" si="104"/>
        <v>0</v>
      </c>
      <c r="E252" s="20">
        <f t="shared" si="104"/>
        <v>0</v>
      </c>
      <c r="F252" s="20">
        <f t="shared" si="104"/>
        <v>0</v>
      </c>
      <c r="G252" s="20">
        <f t="shared" si="104"/>
        <v>0</v>
      </c>
      <c r="H252" s="20">
        <f t="shared" si="104"/>
        <v>0</v>
      </c>
      <c r="I252" s="20">
        <f t="shared" si="104"/>
        <v>0</v>
      </c>
      <c r="J252" s="20">
        <f t="shared" si="104"/>
        <v>0</v>
      </c>
      <c r="K252" s="21" t="s">
        <v>7</v>
      </c>
    </row>
    <row r="253" spans="1:11" s="31" customFormat="1" ht="15">
      <c r="A253" s="32">
        <v>345</v>
      </c>
      <c r="B253" s="4" t="s">
        <v>11</v>
      </c>
      <c r="C253" s="20">
        <f aca="true" t="shared" si="105" ref="C253:J253">C257+C261+C264+C268+C271</f>
        <v>40550000</v>
      </c>
      <c r="D253" s="20">
        <f t="shared" si="105"/>
        <v>5600000</v>
      </c>
      <c r="E253" s="20">
        <f t="shared" si="105"/>
        <v>5900000</v>
      </c>
      <c r="F253" s="20">
        <f t="shared" si="105"/>
        <v>5900000</v>
      </c>
      <c r="G253" s="20">
        <f t="shared" si="105"/>
        <v>5900000</v>
      </c>
      <c r="H253" s="20">
        <f t="shared" si="105"/>
        <v>5800000</v>
      </c>
      <c r="I253" s="20">
        <f t="shared" si="105"/>
        <v>5900000</v>
      </c>
      <c r="J253" s="20">
        <f t="shared" si="105"/>
        <v>5550000</v>
      </c>
      <c r="K253" s="21" t="s">
        <v>7</v>
      </c>
    </row>
    <row r="254" spans="1:11" s="31" customFormat="1" ht="15">
      <c r="A254" s="32">
        <v>346</v>
      </c>
      <c r="B254" s="23" t="s">
        <v>70</v>
      </c>
      <c r="C254" s="20"/>
      <c r="D254" s="20"/>
      <c r="E254" s="20"/>
      <c r="F254" s="20"/>
      <c r="G254" s="20"/>
      <c r="H254" s="20"/>
      <c r="I254" s="20"/>
      <c r="J254" s="20"/>
      <c r="K254" s="21"/>
    </row>
    <row r="255" spans="1:11" s="31" customFormat="1" ht="77.25" customHeight="1">
      <c r="A255" s="32">
        <v>347</v>
      </c>
      <c r="B255" s="4" t="s">
        <v>154</v>
      </c>
      <c r="C255" s="20">
        <f>C257</f>
        <v>4300000</v>
      </c>
      <c r="D255" s="20">
        <v>800000</v>
      </c>
      <c r="E255" s="20">
        <v>800000</v>
      </c>
      <c r="F255" s="20">
        <v>800000</v>
      </c>
      <c r="G255" s="20">
        <v>600000</v>
      </c>
      <c r="H255" s="20">
        <v>500000</v>
      </c>
      <c r="I255" s="20">
        <v>500000</v>
      </c>
      <c r="J255" s="20">
        <v>300000</v>
      </c>
      <c r="K255" s="21" t="s">
        <v>30</v>
      </c>
    </row>
    <row r="256" spans="1:11" s="31" customFormat="1" ht="15">
      <c r="A256" s="32">
        <v>348</v>
      </c>
      <c r="B256" s="4" t="s">
        <v>10</v>
      </c>
      <c r="C256" s="20">
        <v>0</v>
      </c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1" t="s">
        <v>7</v>
      </c>
    </row>
    <row r="257" spans="1:11" s="31" customFormat="1" ht="15">
      <c r="A257" s="32">
        <v>349</v>
      </c>
      <c r="B257" s="4" t="s">
        <v>11</v>
      </c>
      <c r="C257" s="20">
        <f>SUM(D257:J257)</f>
        <v>4300000</v>
      </c>
      <c r="D257" s="20">
        <v>800000</v>
      </c>
      <c r="E257" s="20">
        <v>800000</v>
      </c>
      <c r="F257" s="20">
        <v>800000</v>
      </c>
      <c r="G257" s="20">
        <v>600000</v>
      </c>
      <c r="H257" s="20">
        <v>500000</v>
      </c>
      <c r="I257" s="20">
        <v>500000</v>
      </c>
      <c r="J257" s="20">
        <v>300000</v>
      </c>
      <c r="K257" s="21" t="s">
        <v>7</v>
      </c>
    </row>
    <row r="258" spans="1:11" s="31" customFormat="1" ht="15" hidden="1">
      <c r="A258" s="32">
        <v>350</v>
      </c>
      <c r="B258" s="23" t="s">
        <v>71</v>
      </c>
      <c r="C258" s="20"/>
      <c r="D258" s="20"/>
      <c r="E258" s="20"/>
      <c r="F258" s="20"/>
      <c r="G258" s="20"/>
      <c r="H258" s="20"/>
      <c r="I258" s="20"/>
      <c r="J258" s="20"/>
      <c r="K258" s="21"/>
    </row>
    <row r="259" spans="1:11" s="31" customFormat="1" ht="33" customHeight="1" hidden="1">
      <c r="A259" s="32">
        <v>351</v>
      </c>
      <c r="B259" s="4" t="s">
        <v>31</v>
      </c>
      <c r="C259" s="20">
        <v>0</v>
      </c>
      <c r="D259" s="20">
        <v>0</v>
      </c>
      <c r="E259" s="20">
        <v>0</v>
      </c>
      <c r="F259" s="20">
        <v>0</v>
      </c>
      <c r="G259" s="20">
        <f aca="true" t="shared" si="106" ref="G259:J259">G260</f>
        <v>0</v>
      </c>
      <c r="H259" s="20">
        <f t="shared" si="106"/>
        <v>0</v>
      </c>
      <c r="I259" s="20">
        <f t="shared" si="106"/>
        <v>0</v>
      </c>
      <c r="J259" s="20">
        <f t="shared" si="106"/>
        <v>0</v>
      </c>
      <c r="K259" s="21"/>
    </row>
    <row r="260" spans="1:11" s="31" customFormat="1" ht="15" hidden="1">
      <c r="A260" s="32">
        <v>352</v>
      </c>
      <c r="B260" s="4" t="s">
        <v>10</v>
      </c>
      <c r="C260" s="20">
        <f>D260+E260+F260+G260+H260+I260+J260</f>
        <v>0</v>
      </c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1"/>
    </row>
    <row r="261" spans="1:11" s="31" customFormat="1" ht="15" hidden="1">
      <c r="A261" s="32">
        <v>353</v>
      </c>
      <c r="B261" s="4" t="s">
        <v>11</v>
      </c>
      <c r="C261" s="20">
        <v>0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1"/>
    </row>
    <row r="262" spans="1:11" s="31" customFormat="1" ht="15" hidden="1">
      <c r="A262" s="32">
        <v>354</v>
      </c>
      <c r="B262" s="23" t="s">
        <v>71</v>
      </c>
      <c r="C262" s="20"/>
      <c r="D262" s="20"/>
      <c r="E262" s="20"/>
      <c r="F262" s="20"/>
      <c r="G262" s="20"/>
      <c r="H262" s="20"/>
      <c r="I262" s="20"/>
      <c r="J262" s="20"/>
      <c r="K262" s="21"/>
    </row>
    <row r="263" spans="1:11" s="31" customFormat="1" ht="59.25" customHeight="1" hidden="1">
      <c r="A263" s="32">
        <v>355</v>
      </c>
      <c r="B263" s="4" t="s">
        <v>98</v>
      </c>
      <c r="C263" s="20">
        <f>C264</f>
        <v>0</v>
      </c>
      <c r="D263" s="20">
        <f aca="true" t="shared" si="107" ref="D263:D264">D264</f>
        <v>0</v>
      </c>
      <c r="E263" s="20"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1" t="s">
        <v>33</v>
      </c>
    </row>
    <row r="264" spans="1:11" s="31" customFormat="1" ht="15" hidden="1">
      <c r="A264" s="32">
        <v>356</v>
      </c>
      <c r="B264" s="4" t="s">
        <v>11</v>
      </c>
      <c r="C264" s="20">
        <f>SUM(D264:J264)</f>
        <v>0</v>
      </c>
      <c r="D264" s="20">
        <f t="shared" si="107"/>
        <v>0</v>
      </c>
      <c r="E264" s="20">
        <v>0</v>
      </c>
      <c r="F264" s="20">
        <v>0</v>
      </c>
      <c r="G264" s="20">
        <v>0</v>
      </c>
      <c r="H264" s="20">
        <v>0</v>
      </c>
      <c r="I264" s="20">
        <v>0</v>
      </c>
      <c r="J264" s="20">
        <v>0</v>
      </c>
      <c r="K264" s="21" t="s">
        <v>7</v>
      </c>
    </row>
    <row r="265" spans="1:11" s="31" customFormat="1" ht="15">
      <c r="A265" s="32">
        <v>357</v>
      </c>
      <c r="B265" s="23" t="s">
        <v>71</v>
      </c>
      <c r="C265" s="20"/>
      <c r="D265" s="20"/>
      <c r="E265" s="20"/>
      <c r="F265" s="20"/>
      <c r="G265" s="20"/>
      <c r="H265" s="20"/>
      <c r="I265" s="20"/>
      <c r="J265" s="20"/>
      <c r="K265" s="21"/>
    </row>
    <row r="266" spans="1:11" s="31" customFormat="1" ht="62.25" customHeight="1">
      <c r="A266" s="32">
        <v>358</v>
      </c>
      <c r="B266" s="4" t="s">
        <v>155</v>
      </c>
      <c r="C266" s="20">
        <f>C268</f>
        <v>1400000</v>
      </c>
      <c r="D266" s="20">
        <v>300000</v>
      </c>
      <c r="E266" s="20">
        <v>300000</v>
      </c>
      <c r="F266" s="20">
        <v>200000</v>
      </c>
      <c r="G266" s="20">
        <v>200000</v>
      </c>
      <c r="H266" s="20">
        <v>200000</v>
      </c>
      <c r="I266" s="20">
        <v>200000</v>
      </c>
      <c r="J266" s="20">
        <v>0</v>
      </c>
      <c r="K266" s="21">
        <v>5</v>
      </c>
    </row>
    <row r="267" spans="1:11" s="31" customFormat="1" ht="15">
      <c r="A267" s="32">
        <v>359</v>
      </c>
      <c r="B267" s="4" t="s">
        <v>32</v>
      </c>
      <c r="C267" s="20"/>
      <c r="D267" s="20"/>
      <c r="E267" s="20"/>
      <c r="F267" s="20"/>
      <c r="G267" s="20"/>
      <c r="H267" s="20"/>
      <c r="I267" s="20"/>
      <c r="J267" s="20"/>
      <c r="K267" s="21"/>
    </row>
    <row r="268" spans="1:11" s="31" customFormat="1" ht="15">
      <c r="A268" s="32">
        <v>360</v>
      </c>
      <c r="B268" s="4" t="s">
        <v>11</v>
      </c>
      <c r="C268" s="20">
        <f>D268+E268+F268+G268+H268+I268+J268</f>
        <v>1400000</v>
      </c>
      <c r="D268" s="20">
        <v>300000</v>
      </c>
      <c r="E268" s="20">
        <v>300000</v>
      </c>
      <c r="F268" s="20">
        <v>200000</v>
      </c>
      <c r="G268" s="20">
        <v>200000</v>
      </c>
      <c r="H268" s="20">
        <v>200000</v>
      </c>
      <c r="I268" s="20">
        <v>200000</v>
      </c>
      <c r="J268" s="20">
        <v>0</v>
      </c>
      <c r="K268" s="21" t="s">
        <v>34</v>
      </c>
    </row>
    <row r="269" spans="1:11" s="31" customFormat="1" ht="15">
      <c r="A269" s="32"/>
      <c r="B269" s="23" t="s">
        <v>73</v>
      </c>
      <c r="C269" s="20"/>
      <c r="D269" s="20"/>
      <c r="E269" s="20"/>
      <c r="F269" s="20"/>
      <c r="G269" s="20"/>
      <c r="H269" s="20"/>
      <c r="I269" s="20"/>
      <c r="J269" s="20"/>
      <c r="K269" s="21"/>
    </row>
    <row r="270" spans="1:11" s="31" customFormat="1" ht="75">
      <c r="A270" s="32"/>
      <c r="B270" s="4" t="s">
        <v>156</v>
      </c>
      <c r="C270" s="20">
        <f>C271</f>
        <v>34850000</v>
      </c>
      <c r="D270" s="20">
        <v>4500000</v>
      </c>
      <c r="E270" s="20">
        <v>4800000</v>
      </c>
      <c r="F270" s="20">
        <v>4900000</v>
      </c>
      <c r="G270" s="20">
        <v>5100000</v>
      </c>
      <c r="H270" s="20">
        <v>5100000</v>
      </c>
      <c r="I270" s="20">
        <v>5200000</v>
      </c>
      <c r="J270" s="20">
        <v>5250000</v>
      </c>
      <c r="K270" s="21"/>
    </row>
    <row r="271" spans="1:11" s="31" customFormat="1" ht="15">
      <c r="A271" s="32"/>
      <c r="B271" s="4" t="s">
        <v>3</v>
      </c>
      <c r="C271" s="20">
        <f>D271+E271+F271+G271+H271+I271+J271</f>
        <v>34850000</v>
      </c>
      <c r="D271" s="20">
        <v>4500000</v>
      </c>
      <c r="E271" s="20">
        <v>4800000</v>
      </c>
      <c r="F271" s="20">
        <v>4900000</v>
      </c>
      <c r="G271" s="20">
        <v>5100000</v>
      </c>
      <c r="H271" s="20">
        <v>5100000</v>
      </c>
      <c r="I271" s="20">
        <v>5200000</v>
      </c>
      <c r="J271" s="20">
        <v>5250000</v>
      </c>
      <c r="K271" s="21"/>
    </row>
    <row r="272" spans="1:11" ht="15" customHeight="1">
      <c r="A272" s="32">
        <v>418</v>
      </c>
      <c r="B272" s="68" t="s">
        <v>177</v>
      </c>
      <c r="C272" s="76"/>
      <c r="D272" s="76"/>
      <c r="E272" s="76"/>
      <c r="F272" s="76"/>
      <c r="G272" s="76"/>
      <c r="H272" s="76"/>
      <c r="I272" s="76"/>
      <c r="J272" s="76"/>
      <c r="K272" s="76"/>
    </row>
    <row r="273" spans="1:11" ht="33" customHeight="1">
      <c r="A273" s="32">
        <v>419</v>
      </c>
      <c r="B273" s="19" t="s">
        <v>178</v>
      </c>
      <c r="C273" s="13">
        <f aca="true" t="shared" si="108" ref="C273:J273">C277+C296</f>
        <v>32232911.549999997</v>
      </c>
      <c r="D273" s="13">
        <f t="shared" si="108"/>
        <v>2250944.32</v>
      </c>
      <c r="E273" s="13">
        <f t="shared" si="108"/>
        <v>599999</v>
      </c>
      <c r="F273" s="13">
        <f t="shared" si="108"/>
        <v>4037500</v>
      </c>
      <c r="G273" s="13">
        <f t="shared" si="108"/>
        <v>2519700.88</v>
      </c>
      <c r="H273" s="13">
        <f t="shared" si="108"/>
        <v>14673767.35</v>
      </c>
      <c r="I273" s="13">
        <f t="shared" si="108"/>
        <v>4075500</v>
      </c>
      <c r="J273" s="13">
        <f t="shared" si="108"/>
        <v>4075500</v>
      </c>
      <c r="K273" s="10" t="s">
        <v>39</v>
      </c>
    </row>
    <row r="274" spans="1:11" ht="28.5" customHeight="1">
      <c r="A274" s="32">
        <v>420</v>
      </c>
      <c r="B274" s="5" t="s">
        <v>40</v>
      </c>
      <c r="C274" s="13">
        <f aca="true" t="shared" si="109" ref="C274:J275">C278+C298</f>
        <v>1080477</v>
      </c>
      <c r="D274" s="13">
        <f t="shared" si="109"/>
        <v>1080477</v>
      </c>
      <c r="E274" s="13">
        <f t="shared" si="109"/>
        <v>0</v>
      </c>
      <c r="F274" s="13">
        <f t="shared" si="109"/>
        <v>0</v>
      </c>
      <c r="G274" s="13">
        <f t="shared" si="109"/>
        <v>0</v>
      </c>
      <c r="H274" s="13">
        <f t="shared" si="109"/>
        <v>0</v>
      </c>
      <c r="I274" s="13">
        <f t="shared" si="109"/>
        <v>0</v>
      </c>
      <c r="J274" s="13">
        <f t="shared" si="109"/>
        <v>0</v>
      </c>
      <c r="K274" s="10" t="s">
        <v>39</v>
      </c>
    </row>
    <row r="275" spans="1:11" ht="28.5" customHeight="1">
      <c r="A275" s="32">
        <v>421</v>
      </c>
      <c r="B275" s="5" t="s">
        <v>41</v>
      </c>
      <c r="C275" s="13">
        <f t="shared" si="109"/>
        <v>31152434.549999997</v>
      </c>
      <c r="D275" s="13">
        <f t="shared" si="109"/>
        <v>1170467.3199999998</v>
      </c>
      <c r="E275" s="13">
        <f t="shared" si="109"/>
        <v>599999</v>
      </c>
      <c r="F275" s="13">
        <f t="shared" si="109"/>
        <v>4037500</v>
      </c>
      <c r="G275" s="13">
        <f t="shared" si="109"/>
        <v>2519700.88</v>
      </c>
      <c r="H275" s="13">
        <f t="shared" si="109"/>
        <v>14673767.35</v>
      </c>
      <c r="I275" s="13">
        <f t="shared" si="109"/>
        <v>4075500</v>
      </c>
      <c r="J275" s="13">
        <f t="shared" si="109"/>
        <v>4075500</v>
      </c>
      <c r="K275" s="10" t="s">
        <v>39</v>
      </c>
    </row>
    <row r="276" spans="1:11" ht="15" customHeight="1">
      <c r="A276" s="32">
        <v>422</v>
      </c>
      <c r="B276" s="81" t="s">
        <v>42</v>
      </c>
      <c r="C276" s="70"/>
      <c r="D276" s="70"/>
      <c r="E276" s="70"/>
      <c r="F276" s="70"/>
      <c r="G276" s="70"/>
      <c r="H276" s="70"/>
      <c r="I276" s="70"/>
      <c r="J276" s="70"/>
      <c r="K276" s="71"/>
    </row>
    <row r="277" spans="1:11" ht="30" customHeight="1">
      <c r="A277" s="32">
        <v>423</v>
      </c>
      <c r="B277" s="5" t="s">
        <v>108</v>
      </c>
      <c r="C277" s="13">
        <f>C278+C279</f>
        <v>32232911.549999997</v>
      </c>
      <c r="D277" s="13">
        <f aca="true" t="shared" si="110" ref="D277:J277">D278+D279</f>
        <v>2250944.32</v>
      </c>
      <c r="E277" s="13">
        <f t="shared" si="110"/>
        <v>599999</v>
      </c>
      <c r="F277" s="13">
        <f t="shared" si="110"/>
        <v>4037500</v>
      </c>
      <c r="G277" s="13">
        <f t="shared" si="110"/>
        <v>2519700.88</v>
      </c>
      <c r="H277" s="13">
        <f t="shared" si="110"/>
        <v>14673767.35</v>
      </c>
      <c r="I277" s="13">
        <f t="shared" si="110"/>
        <v>4075500</v>
      </c>
      <c r="J277" s="13">
        <f t="shared" si="110"/>
        <v>4075500</v>
      </c>
      <c r="K277" s="10" t="s">
        <v>39</v>
      </c>
    </row>
    <row r="278" spans="1:11" ht="27" customHeight="1">
      <c r="A278" s="32">
        <v>424</v>
      </c>
      <c r="B278" s="5" t="s">
        <v>10</v>
      </c>
      <c r="C278" s="13">
        <f>C282</f>
        <v>1080477</v>
      </c>
      <c r="D278" s="13">
        <f aca="true" t="shared" si="111" ref="D278:J278">D282</f>
        <v>1080477</v>
      </c>
      <c r="E278" s="13">
        <f t="shared" si="111"/>
        <v>0</v>
      </c>
      <c r="F278" s="13">
        <f t="shared" si="111"/>
        <v>0</v>
      </c>
      <c r="G278" s="13">
        <f t="shared" si="111"/>
        <v>0</v>
      </c>
      <c r="H278" s="13">
        <f t="shared" si="111"/>
        <v>0</v>
      </c>
      <c r="I278" s="13">
        <f t="shared" si="111"/>
        <v>0</v>
      </c>
      <c r="J278" s="13">
        <f t="shared" si="111"/>
        <v>0</v>
      </c>
      <c r="K278" s="10" t="s">
        <v>39</v>
      </c>
    </row>
    <row r="279" spans="1:11" ht="25.5" customHeight="1">
      <c r="A279" s="32">
        <v>425</v>
      </c>
      <c r="B279" s="5" t="s">
        <v>11</v>
      </c>
      <c r="C279" s="13">
        <f>C283</f>
        <v>31152434.549999997</v>
      </c>
      <c r="D279" s="13">
        <f aca="true" t="shared" si="112" ref="D279:J279">D283</f>
        <v>1170467.3199999998</v>
      </c>
      <c r="E279" s="13">
        <f t="shared" si="112"/>
        <v>599999</v>
      </c>
      <c r="F279" s="13">
        <f t="shared" si="112"/>
        <v>4037500</v>
      </c>
      <c r="G279" s="13">
        <f t="shared" si="112"/>
        <v>2519700.88</v>
      </c>
      <c r="H279" s="13">
        <f t="shared" si="112"/>
        <v>14673767.35</v>
      </c>
      <c r="I279" s="13">
        <f t="shared" si="112"/>
        <v>4075500</v>
      </c>
      <c r="J279" s="13">
        <f t="shared" si="112"/>
        <v>4075500</v>
      </c>
      <c r="K279" s="10" t="s">
        <v>39</v>
      </c>
    </row>
    <row r="280" spans="1:11" ht="15">
      <c r="A280" s="32">
        <v>426</v>
      </c>
      <c r="B280" s="63" t="s">
        <v>36</v>
      </c>
      <c r="C280" s="78"/>
      <c r="D280" s="78"/>
      <c r="E280" s="78"/>
      <c r="F280" s="78"/>
      <c r="G280" s="78"/>
      <c r="H280" s="78"/>
      <c r="I280" s="78"/>
      <c r="J280" s="78"/>
      <c r="K280" s="78"/>
    </row>
    <row r="281" spans="1:11" ht="44.25" customHeight="1">
      <c r="A281" s="32">
        <v>427</v>
      </c>
      <c r="B281" s="28" t="s">
        <v>128</v>
      </c>
      <c r="C281" s="13">
        <f>C282+C283</f>
        <v>32232911.549999997</v>
      </c>
      <c r="D281" s="13">
        <f aca="true" t="shared" si="113" ref="D281:J281">D282+D283</f>
        <v>2250944.32</v>
      </c>
      <c r="E281" s="13">
        <f t="shared" si="113"/>
        <v>599999</v>
      </c>
      <c r="F281" s="13">
        <f t="shared" si="113"/>
        <v>4037500</v>
      </c>
      <c r="G281" s="13">
        <f t="shared" si="113"/>
        <v>2519700.88</v>
      </c>
      <c r="H281" s="13">
        <f t="shared" si="113"/>
        <v>14673767.35</v>
      </c>
      <c r="I281" s="13">
        <f t="shared" si="113"/>
        <v>4075500</v>
      </c>
      <c r="J281" s="13">
        <f t="shared" si="113"/>
        <v>4075500</v>
      </c>
      <c r="K281" s="10" t="s">
        <v>39</v>
      </c>
    </row>
    <row r="282" spans="1:11" ht="29.25" customHeight="1">
      <c r="A282" s="32">
        <v>428</v>
      </c>
      <c r="B282" s="5" t="s">
        <v>10</v>
      </c>
      <c r="C282" s="13">
        <f>C286+C290</f>
        <v>1080477</v>
      </c>
      <c r="D282" s="13">
        <f aca="true" t="shared" si="114" ref="D282:I282">D286+D290</f>
        <v>1080477</v>
      </c>
      <c r="E282" s="13">
        <f t="shared" si="114"/>
        <v>0</v>
      </c>
      <c r="F282" s="13">
        <f t="shared" si="114"/>
        <v>0</v>
      </c>
      <c r="G282" s="13">
        <f t="shared" si="114"/>
        <v>0</v>
      </c>
      <c r="H282" s="13">
        <f t="shared" si="114"/>
        <v>0</v>
      </c>
      <c r="I282" s="13">
        <f t="shared" si="114"/>
        <v>0</v>
      </c>
      <c r="J282" s="13">
        <f aca="true" t="shared" si="115" ref="J282">J286+J290</f>
        <v>0</v>
      </c>
      <c r="K282" s="10" t="s">
        <v>39</v>
      </c>
    </row>
    <row r="283" spans="1:11" ht="29.25" customHeight="1">
      <c r="A283" s="32">
        <v>429</v>
      </c>
      <c r="B283" s="5" t="s">
        <v>11</v>
      </c>
      <c r="C283" s="13">
        <f>C287+C291+C294</f>
        <v>31152434.549999997</v>
      </c>
      <c r="D283" s="13">
        <f aca="true" t="shared" si="116" ref="D283:J283">D287+D291+D294</f>
        <v>1170467.3199999998</v>
      </c>
      <c r="E283" s="13">
        <f t="shared" si="116"/>
        <v>599999</v>
      </c>
      <c r="F283" s="13">
        <f t="shared" si="116"/>
        <v>4037500</v>
      </c>
      <c r="G283" s="13">
        <f t="shared" si="116"/>
        <v>2519700.88</v>
      </c>
      <c r="H283" s="13">
        <f t="shared" si="116"/>
        <v>14673767.35</v>
      </c>
      <c r="I283" s="13">
        <f t="shared" si="116"/>
        <v>4075500</v>
      </c>
      <c r="J283" s="13">
        <f t="shared" si="116"/>
        <v>4075500</v>
      </c>
      <c r="K283" s="10" t="s">
        <v>39</v>
      </c>
    </row>
    <row r="284" spans="1:11" ht="21" customHeight="1">
      <c r="A284" s="32">
        <v>430</v>
      </c>
      <c r="B284" s="19" t="s">
        <v>70</v>
      </c>
      <c r="C284" s="13"/>
      <c r="D284" s="13"/>
      <c r="E284" s="13"/>
      <c r="F284" s="13"/>
      <c r="G284" s="13"/>
      <c r="H284" s="13"/>
      <c r="I284" s="13"/>
      <c r="J284" s="13"/>
      <c r="K284" s="10"/>
    </row>
    <row r="285" spans="1:11" ht="23.25" customHeight="1">
      <c r="A285" s="32">
        <v>431</v>
      </c>
      <c r="B285" s="5" t="s">
        <v>162</v>
      </c>
      <c r="C285" s="44">
        <f>C286+C287</f>
        <v>3500000</v>
      </c>
      <c r="D285" s="44">
        <f>D286+D287</f>
        <v>500000</v>
      </c>
      <c r="E285" s="44">
        <f aca="true" t="shared" si="117" ref="E285:J285">E287</f>
        <v>500000</v>
      </c>
      <c r="F285" s="44">
        <f t="shared" si="117"/>
        <v>500000</v>
      </c>
      <c r="G285" s="44">
        <f t="shared" si="117"/>
        <v>500000</v>
      </c>
      <c r="H285" s="44">
        <f t="shared" si="117"/>
        <v>500000</v>
      </c>
      <c r="I285" s="44">
        <f t="shared" si="117"/>
        <v>500000</v>
      </c>
      <c r="J285" s="44">
        <f t="shared" si="117"/>
        <v>500000</v>
      </c>
      <c r="K285" s="10"/>
    </row>
    <row r="286" spans="1:11" ht="21.75" customHeight="1">
      <c r="A286" s="32">
        <v>432</v>
      </c>
      <c r="B286" s="5" t="s">
        <v>2</v>
      </c>
      <c r="C286" s="44">
        <f>D286</f>
        <v>0</v>
      </c>
      <c r="D286" s="44">
        <v>0</v>
      </c>
      <c r="E286" s="44">
        <v>0</v>
      </c>
      <c r="F286" s="44">
        <v>0</v>
      </c>
      <c r="G286" s="44">
        <v>0</v>
      </c>
      <c r="H286" s="44">
        <v>0</v>
      </c>
      <c r="I286" s="44">
        <v>0</v>
      </c>
      <c r="J286" s="44">
        <v>0</v>
      </c>
      <c r="K286" s="10"/>
    </row>
    <row r="287" spans="1:11" ht="21.75" customHeight="1">
      <c r="A287" s="32">
        <v>433</v>
      </c>
      <c r="B287" s="5" t="s">
        <v>3</v>
      </c>
      <c r="C287" s="44">
        <f>D287+E287+F287+G287+H287+I287+J287</f>
        <v>3500000</v>
      </c>
      <c r="D287" s="44">
        <v>500000</v>
      </c>
      <c r="E287" s="44">
        <v>500000</v>
      </c>
      <c r="F287" s="44">
        <v>500000</v>
      </c>
      <c r="G287" s="44">
        <v>500000</v>
      </c>
      <c r="H287" s="44">
        <v>500000</v>
      </c>
      <c r="I287" s="44">
        <v>500000</v>
      </c>
      <c r="J287" s="44">
        <v>500000</v>
      </c>
      <c r="K287" s="10"/>
    </row>
    <row r="288" spans="1:11" ht="21.75" customHeight="1">
      <c r="A288" s="32">
        <v>434</v>
      </c>
      <c r="B288" s="19" t="s">
        <v>71</v>
      </c>
      <c r="C288" s="44"/>
      <c r="D288" s="44"/>
      <c r="E288" s="44"/>
      <c r="F288" s="44"/>
      <c r="G288" s="44"/>
      <c r="H288" s="44"/>
      <c r="I288" s="44"/>
      <c r="J288" s="44"/>
      <c r="K288" s="10"/>
    </row>
    <row r="289" spans="1:11" ht="45.75" customHeight="1">
      <c r="A289" s="32">
        <v>439</v>
      </c>
      <c r="B289" s="5" t="s">
        <v>109</v>
      </c>
      <c r="C289" s="44">
        <f>C290+C291</f>
        <v>1200530</v>
      </c>
      <c r="D289" s="44">
        <f aca="true" t="shared" si="118" ref="D289:J289">D290+D291</f>
        <v>1200530</v>
      </c>
      <c r="E289" s="44">
        <f t="shared" si="118"/>
        <v>0</v>
      </c>
      <c r="F289" s="44">
        <f t="shared" si="118"/>
        <v>0</v>
      </c>
      <c r="G289" s="44">
        <f t="shared" si="118"/>
        <v>0</v>
      </c>
      <c r="H289" s="44">
        <f t="shared" si="118"/>
        <v>0</v>
      </c>
      <c r="I289" s="44">
        <f t="shared" si="118"/>
        <v>0</v>
      </c>
      <c r="J289" s="44">
        <f t="shared" si="118"/>
        <v>0</v>
      </c>
      <c r="K289" s="10"/>
    </row>
    <row r="290" spans="1:11" ht="18" customHeight="1">
      <c r="A290" s="32">
        <v>440</v>
      </c>
      <c r="B290" s="5" t="s">
        <v>2</v>
      </c>
      <c r="C290" s="44">
        <f>D290+E290+F290+G290+H290+I290+J290</f>
        <v>1080477</v>
      </c>
      <c r="D290" s="44">
        <v>1080477</v>
      </c>
      <c r="E290" s="44">
        <v>0</v>
      </c>
      <c r="F290" s="44">
        <v>0</v>
      </c>
      <c r="G290" s="44">
        <v>0</v>
      </c>
      <c r="H290" s="44">
        <v>0</v>
      </c>
      <c r="I290" s="44">
        <v>0</v>
      </c>
      <c r="J290" s="44">
        <v>0</v>
      </c>
      <c r="K290" s="10"/>
    </row>
    <row r="291" spans="1:11" ht="16.5" customHeight="1">
      <c r="A291" s="32">
        <v>441</v>
      </c>
      <c r="B291" s="5" t="s">
        <v>3</v>
      </c>
      <c r="C291" s="44">
        <f>D291+E291+F291+G291+H291+I291+J291</f>
        <v>120053</v>
      </c>
      <c r="D291" s="44">
        <v>120053</v>
      </c>
      <c r="E291" s="44">
        <v>0</v>
      </c>
      <c r="F291" s="44">
        <v>0</v>
      </c>
      <c r="G291" s="44">
        <v>0</v>
      </c>
      <c r="H291" s="44">
        <v>0</v>
      </c>
      <c r="I291" s="44">
        <v>0</v>
      </c>
      <c r="J291" s="44">
        <v>0</v>
      </c>
      <c r="K291" s="10"/>
    </row>
    <row r="292" spans="1:11" ht="21" customHeight="1">
      <c r="A292" s="32">
        <v>442</v>
      </c>
      <c r="B292" s="19" t="s">
        <v>73</v>
      </c>
      <c r="C292" s="44"/>
      <c r="D292" s="44"/>
      <c r="E292" s="44"/>
      <c r="F292" s="44"/>
      <c r="G292" s="44"/>
      <c r="H292" s="44"/>
      <c r="I292" s="44"/>
      <c r="J292" s="44"/>
      <c r="K292" s="10"/>
    </row>
    <row r="293" spans="1:11" ht="29.25" customHeight="1">
      <c r="A293" s="32">
        <v>451</v>
      </c>
      <c r="B293" s="5" t="s">
        <v>163</v>
      </c>
      <c r="C293" s="40">
        <f>C294</f>
        <v>27532381.549999997</v>
      </c>
      <c r="D293" s="40">
        <f aca="true" t="shared" si="119" ref="D293:J293">D294</f>
        <v>550414.32</v>
      </c>
      <c r="E293" s="40">
        <f t="shared" si="119"/>
        <v>99999</v>
      </c>
      <c r="F293" s="40">
        <f t="shared" si="119"/>
        <v>3537500</v>
      </c>
      <c r="G293" s="40">
        <f t="shared" si="119"/>
        <v>2019700.88</v>
      </c>
      <c r="H293" s="40">
        <f t="shared" si="119"/>
        <v>14173767.35</v>
      </c>
      <c r="I293" s="40">
        <f t="shared" si="119"/>
        <v>3575500</v>
      </c>
      <c r="J293" s="40">
        <f t="shared" si="119"/>
        <v>3575500</v>
      </c>
      <c r="K293" s="10"/>
    </row>
    <row r="294" spans="1:11" ht="18" customHeight="1">
      <c r="A294" s="32">
        <v>452</v>
      </c>
      <c r="B294" s="5" t="s">
        <v>3</v>
      </c>
      <c r="C294" s="40">
        <f>D294+E294+F294+G294+H294+I294+J294</f>
        <v>27532381.549999997</v>
      </c>
      <c r="D294" s="40">
        <v>550414.32</v>
      </c>
      <c r="E294" s="40">
        <v>99999</v>
      </c>
      <c r="F294" s="44">
        <v>3537500</v>
      </c>
      <c r="G294" s="44">
        <v>2019700.88</v>
      </c>
      <c r="H294" s="44">
        <v>14173767.35</v>
      </c>
      <c r="I294" s="44">
        <v>3575500</v>
      </c>
      <c r="J294" s="44">
        <v>3575500</v>
      </c>
      <c r="K294" s="10"/>
    </row>
    <row r="295" spans="1:11" ht="15">
      <c r="A295" s="32">
        <v>453</v>
      </c>
      <c r="B295" s="81" t="s">
        <v>12</v>
      </c>
      <c r="C295" s="82"/>
      <c r="D295" s="82"/>
      <c r="E295" s="82"/>
      <c r="F295" s="82"/>
      <c r="G295" s="82"/>
      <c r="H295" s="82"/>
      <c r="I295" s="82"/>
      <c r="J295" s="82"/>
      <c r="K295" s="83"/>
    </row>
    <row r="296" spans="1:11" ht="33.75" customHeight="1">
      <c r="A296" s="32">
        <v>454</v>
      </c>
      <c r="B296" s="4" t="s">
        <v>37</v>
      </c>
      <c r="C296" s="13">
        <f>C300</f>
        <v>0</v>
      </c>
      <c r="D296" s="13">
        <f aca="true" t="shared" si="120" ref="D296:J296">D300</f>
        <v>0</v>
      </c>
      <c r="E296" s="13">
        <f t="shared" si="120"/>
        <v>0</v>
      </c>
      <c r="F296" s="13">
        <f t="shared" si="120"/>
        <v>0</v>
      </c>
      <c r="G296" s="13">
        <f t="shared" si="120"/>
        <v>0</v>
      </c>
      <c r="H296" s="13">
        <f t="shared" si="120"/>
        <v>0</v>
      </c>
      <c r="I296" s="13">
        <f t="shared" si="120"/>
        <v>0</v>
      </c>
      <c r="J296" s="13">
        <f t="shared" si="120"/>
        <v>0</v>
      </c>
      <c r="K296" s="10"/>
    </row>
    <row r="297" spans="1:11" ht="15">
      <c r="A297" s="32">
        <v>455</v>
      </c>
      <c r="B297" s="4" t="s">
        <v>38</v>
      </c>
      <c r="C297" s="13"/>
      <c r="D297" s="13"/>
      <c r="E297" s="13"/>
      <c r="F297" s="13"/>
      <c r="G297" s="13"/>
      <c r="H297" s="13"/>
      <c r="I297" s="13"/>
      <c r="J297" s="13"/>
      <c r="K297" s="10"/>
    </row>
    <row r="298" spans="1:11" ht="15">
      <c r="A298" s="32">
        <v>456</v>
      </c>
      <c r="B298" s="5" t="s">
        <v>10</v>
      </c>
      <c r="C298" s="13">
        <v>0</v>
      </c>
      <c r="D298" s="13">
        <v>0</v>
      </c>
      <c r="E298" s="13">
        <v>0</v>
      </c>
      <c r="F298" s="13">
        <v>0</v>
      </c>
      <c r="G298" s="13">
        <v>0</v>
      </c>
      <c r="H298" s="13">
        <v>0</v>
      </c>
      <c r="I298" s="13">
        <v>0</v>
      </c>
      <c r="J298" s="13">
        <v>0</v>
      </c>
      <c r="K298" s="10"/>
    </row>
    <row r="299" spans="1:11" ht="15">
      <c r="A299" s="32">
        <v>457</v>
      </c>
      <c r="B299" s="5" t="s">
        <v>11</v>
      </c>
      <c r="C299" s="13">
        <f>C302</f>
        <v>0</v>
      </c>
      <c r="D299" s="13">
        <f aca="true" t="shared" si="121" ref="D299:J299">D302</f>
        <v>0</v>
      </c>
      <c r="E299" s="13">
        <f t="shared" si="121"/>
        <v>0</v>
      </c>
      <c r="F299" s="13">
        <f t="shared" si="121"/>
        <v>0</v>
      </c>
      <c r="G299" s="13">
        <f t="shared" si="121"/>
        <v>0</v>
      </c>
      <c r="H299" s="13">
        <f t="shared" si="121"/>
        <v>0</v>
      </c>
      <c r="I299" s="13">
        <f t="shared" si="121"/>
        <v>0</v>
      </c>
      <c r="J299" s="13">
        <f t="shared" si="121"/>
        <v>0</v>
      </c>
      <c r="K299" s="10"/>
    </row>
    <row r="300" spans="1:11" ht="47.25" customHeight="1">
      <c r="A300" s="32">
        <v>458</v>
      </c>
      <c r="B300" s="5" t="s">
        <v>138</v>
      </c>
      <c r="C300" s="13">
        <f>C302</f>
        <v>0</v>
      </c>
      <c r="D300" s="13">
        <f aca="true" t="shared" si="122" ref="D300:J300">D302</f>
        <v>0</v>
      </c>
      <c r="E300" s="13">
        <f t="shared" si="122"/>
        <v>0</v>
      </c>
      <c r="F300" s="13">
        <f t="shared" si="122"/>
        <v>0</v>
      </c>
      <c r="G300" s="13">
        <f t="shared" si="122"/>
        <v>0</v>
      </c>
      <c r="H300" s="13">
        <f t="shared" si="122"/>
        <v>0</v>
      </c>
      <c r="I300" s="13">
        <f t="shared" si="122"/>
        <v>0</v>
      </c>
      <c r="J300" s="13">
        <f t="shared" si="122"/>
        <v>0</v>
      </c>
      <c r="K300" s="10" t="s">
        <v>14</v>
      </c>
    </row>
    <row r="301" spans="1:11" ht="15">
      <c r="A301" s="32">
        <v>459</v>
      </c>
      <c r="B301" s="5" t="s">
        <v>10</v>
      </c>
      <c r="C301" s="13">
        <v>0</v>
      </c>
      <c r="D301" s="13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0" t="s">
        <v>14</v>
      </c>
    </row>
    <row r="302" spans="1:11" ht="15">
      <c r="A302" s="32">
        <v>460</v>
      </c>
      <c r="B302" s="5" t="s">
        <v>11</v>
      </c>
      <c r="C302" s="13">
        <f>SUM(E302:J302)</f>
        <v>0</v>
      </c>
      <c r="D302" s="13">
        <v>0</v>
      </c>
      <c r="E302" s="13">
        <v>0</v>
      </c>
      <c r="F302" s="13">
        <v>0</v>
      </c>
      <c r="G302" s="13">
        <v>0</v>
      </c>
      <c r="H302" s="13">
        <v>0</v>
      </c>
      <c r="I302" s="13">
        <v>0</v>
      </c>
      <c r="J302" s="13">
        <v>0</v>
      </c>
      <c r="K302" s="10" t="s">
        <v>14</v>
      </c>
    </row>
    <row r="303" spans="1:11" ht="23.25" customHeight="1">
      <c r="A303" s="32">
        <v>461</v>
      </c>
      <c r="B303" s="68" t="s">
        <v>175</v>
      </c>
      <c r="C303" s="64"/>
      <c r="D303" s="64"/>
      <c r="E303" s="64"/>
      <c r="F303" s="64"/>
      <c r="G303" s="64"/>
      <c r="H303" s="64"/>
      <c r="I303" s="64"/>
      <c r="J303" s="64"/>
      <c r="K303" s="64"/>
    </row>
    <row r="304" spans="1:11" ht="21" customHeight="1">
      <c r="A304" s="32">
        <v>462</v>
      </c>
      <c r="B304" s="68" t="s">
        <v>43</v>
      </c>
      <c r="C304" s="64"/>
      <c r="D304" s="64"/>
      <c r="E304" s="64"/>
      <c r="F304" s="64"/>
      <c r="G304" s="64"/>
      <c r="H304" s="64"/>
      <c r="I304" s="64"/>
      <c r="J304" s="64"/>
      <c r="K304" s="64"/>
    </row>
    <row r="305" spans="1:11" ht="29.25" customHeight="1">
      <c r="A305" s="32">
        <v>463</v>
      </c>
      <c r="B305" s="23" t="s">
        <v>176</v>
      </c>
      <c r="C305" s="20">
        <f>C311</f>
        <v>108822017</v>
      </c>
      <c r="D305" s="20">
        <f aca="true" t="shared" si="123" ref="D305:J305">D311</f>
        <v>14604833</v>
      </c>
      <c r="E305" s="20">
        <f t="shared" si="123"/>
        <v>15040700</v>
      </c>
      <c r="F305" s="20">
        <f t="shared" si="123"/>
        <v>15190566</v>
      </c>
      <c r="G305" s="20">
        <f t="shared" si="123"/>
        <v>15492247</v>
      </c>
      <c r="H305" s="20">
        <f t="shared" si="123"/>
        <v>15799962</v>
      </c>
      <c r="I305" s="20">
        <f t="shared" si="123"/>
        <v>16259731</v>
      </c>
      <c r="J305" s="20">
        <f t="shared" si="123"/>
        <v>16433978</v>
      </c>
      <c r="K305" s="21" t="s">
        <v>14</v>
      </c>
    </row>
    <row r="306" spans="1:11" ht="15">
      <c r="A306" s="32">
        <v>464</v>
      </c>
      <c r="B306" s="4" t="s">
        <v>1</v>
      </c>
      <c r="C306" s="20">
        <f>C312</f>
        <v>291800</v>
      </c>
      <c r="D306" s="20">
        <f aca="true" t="shared" si="124" ref="D306:J306">D312</f>
        <v>0</v>
      </c>
      <c r="E306" s="20">
        <f t="shared" si="124"/>
        <v>145900</v>
      </c>
      <c r="F306" s="20">
        <f t="shared" si="124"/>
        <v>0</v>
      </c>
      <c r="G306" s="20">
        <f t="shared" si="124"/>
        <v>0</v>
      </c>
      <c r="H306" s="20">
        <f t="shared" si="124"/>
        <v>0</v>
      </c>
      <c r="I306" s="20">
        <f t="shared" si="124"/>
        <v>145900</v>
      </c>
      <c r="J306" s="20">
        <f t="shared" si="124"/>
        <v>0</v>
      </c>
      <c r="K306" s="21"/>
    </row>
    <row r="307" spans="1:11" ht="15">
      <c r="A307" s="32">
        <v>465</v>
      </c>
      <c r="B307" s="4" t="s">
        <v>2</v>
      </c>
      <c r="C307" s="20">
        <f>C313</f>
        <v>745500</v>
      </c>
      <c r="D307" s="20">
        <f aca="true" t="shared" si="125" ref="D307:J307">D313</f>
        <v>106500</v>
      </c>
      <c r="E307" s="20">
        <f t="shared" si="125"/>
        <v>106500</v>
      </c>
      <c r="F307" s="20">
        <f t="shared" si="125"/>
        <v>106500</v>
      </c>
      <c r="G307" s="20">
        <f t="shared" si="125"/>
        <v>106500</v>
      </c>
      <c r="H307" s="20">
        <f t="shared" si="125"/>
        <v>106500</v>
      </c>
      <c r="I307" s="20">
        <f t="shared" si="125"/>
        <v>106500</v>
      </c>
      <c r="J307" s="20">
        <f t="shared" si="125"/>
        <v>106500</v>
      </c>
      <c r="K307" s="21"/>
    </row>
    <row r="308" spans="1:11" ht="15">
      <c r="A308" s="32">
        <v>466</v>
      </c>
      <c r="B308" s="4" t="s">
        <v>3</v>
      </c>
      <c r="C308" s="20">
        <f>C314</f>
        <v>107784717</v>
      </c>
      <c r="D308" s="20">
        <f aca="true" t="shared" si="126" ref="D308:J308">D314</f>
        <v>14498333</v>
      </c>
      <c r="E308" s="20">
        <f t="shared" si="126"/>
        <v>14788300</v>
      </c>
      <c r="F308" s="20">
        <f t="shared" si="126"/>
        <v>15084066</v>
      </c>
      <c r="G308" s="20">
        <f t="shared" si="126"/>
        <v>15385747</v>
      </c>
      <c r="H308" s="20">
        <f t="shared" si="126"/>
        <v>15693462</v>
      </c>
      <c r="I308" s="20">
        <f t="shared" si="126"/>
        <v>16007331</v>
      </c>
      <c r="J308" s="20">
        <f t="shared" si="126"/>
        <v>16327478</v>
      </c>
      <c r="K308" s="21" t="s">
        <v>14</v>
      </c>
    </row>
    <row r="309" spans="1:12" ht="15">
      <c r="A309" s="32">
        <v>467</v>
      </c>
      <c r="B309" s="4" t="s">
        <v>44</v>
      </c>
      <c r="C309" s="20">
        <f>C315</f>
        <v>0</v>
      </c>
      <c r="D309" s="20">
        <f aca="true" t="shared" si="127" ref="D309:J309">D315</f>
        <v>0</v>
      </c>
      <c r="E309" s="20">
        <f t="shared" si="127"/>
        <v>0</v>
      </c>
      <c r="F309" s="20">
        <f t="shared" si="127"/>
        <v>0</v>
      </c>
      <c r="G309" s="20">
        <f t="shared" si="127"/>
        <v>0</v>
      </c>
      <c r="H309" s="20">
        <f t="shared" si="127"/>
        <v>0</v>
      </c>
      <c r="I309" s="20">
        <f t="shared" si="127"/>
        <v>0</v>
      </c>
      <c r="J309" s="20">
        <f t="shared" si="127"/>
        <v>0</v>
      </c>
      <c r="K309" s="21" t="s">
        <v>45</v>
      </c>
      <c r="L309" s="22"/>
    </row>
    <row r="310" spans="1:12" ht="15">
      <c r="A310" s="32">
        <v>468</v>
      </c>
      <c r="B310" s="77" t="s">
        <v>21</v>
      </c>
      <c r="C310" s="70"/>
      <c r="D310" s="70"/>
      <c r="E310" s="70"/>
      <c r="F310" s="70"/>
      <c r="G310" s="70"/>
      <c r="H310" s="70"/>
      <c r="I310" s="70"/>
      <c r="J310" s="70"/>
      <c r="K310" s="71"/>
      <c r="L310" s="22"/>
    </row>
    <row r="311" spans="1:11" ht="29.25" customHeight="1">
      <c r="A311" s="32">
        <v>469</v>
      </c>
      <c r="B311" s="23" t="s">
        <v>89</v>
      </c>
      <c r="C311" s="20">
        <f>C312+C313+C314+C315</f>
        <v>108822017</v>
      </c>
      <c r="D311" s="20">
        <f aca="true" t="shared" si="128" ref="D311:J311">D312+D313+D314+D315</f>
        <v>14604833</v>
      </c>
      <c r="E311" s="20">
        <f t="shared" si="128"/>
        <v>15040700</v>
      </c>
      <c r="F311" s="20">
        <f t="shared" si="128"/>
        <v>15190566</v>
      </c>
      <c r="G311" s="20">
        <f t="shared" si="128"/>
        <v>15492247</v>
      </c>
      <c r="H311" s="20">
        <f t="shared" si="128"/>
        <v>15799962</v>
      </c>
      <c r="I311" s="20">
        <f t="shared" si="128"/>
        <v>16259731</v>
      </c>
      <c r="J311" s="20">
        <f t="shared" si="128"/>
        <v>16433978</v>
      </c>
      <c r="K311" s="21" t="s">
        <v>14</v>
      </c>
    </row>
    <row r="312" spans="1:11" ht="15">
      <c r="A312" s="32">
        <v>470</v>
      </c>
      <c r="B312" s="4" t="s">
        <v>1</v>
      </c>
      <c r="C312" s="20">
        <f>C328</f>
        <v>291800</v>
      </c>
      <c r="D312" s="20">
        <f aca="true" t="shared" si="129" ref="D312:J312">D328</f>
        <v>0</v>
      </c>
      <c r="E312" s="20">
        <f t="shared" si="129"/>
        <v>145900</v>
      </c>
      <c r="F312" s="20">
        <f t="shared" si="129"/>
        <v>0</v>
      </c>
      <c r="G312" s="20">
        <f t="shared" si="129"/>
        <v>0</v>
      </c>
      <c r="H312" s="20">
        <f t="shared" si="129"/>
        <v>0</v>
      </c>
      <c r="I312" s="20">
        <f t="shared" si="129"/>
        <v>145900</v>
      </c>
      <c r="J312" s="20">
        <f t="shared" si="129"/>
        <v>0</v>
      </c>
      <c r="K312" s="21"/>
    </row>
    <row r="313" spans="1:11" ht="15">
      <c r="A313" s="32">
        <v>471</v>
      </c>
      <c r="B313" s="4" t="s">
        <v>2</v>
      </c>
      <c r="C313" s="20">
        <f>C318+C323+C329</f>
        <v>745500</v>
      </c>
      <c r="D313" s="20">
        <f aca="true" t="shared" si="130" ref="D313:J313">D318+D323+D329</f>
        <v>106500</v>
      </c>
      <c r="E313" s="20">
        <f t="shared" si="130"/>
        <v>106500</v>
      </c>
      <c r="F313" s="20">
        <f t="shared" si="130"/>
        <v>106500</v>
      </c>
      <c r="G313" s="20">
        <f t="shared" si="130"/>
        <v>106500</v>
      </c>
      <c r="H313" s="20">
        <f t="shared" si="130"/>
        <v>106500</v>
      </c>
      <c r="I313" s="20">
        <f t="shared" si="130"/>
        <v>106500</v>
      </c>
      <c r="J313" s="20">
        <f t="shared" si="130"/>
        <v>106500</v>
      </c>
      <c r="K313" s="21"/>
    </row>
    <row r="314" spans="1:11" ht="15">
      <c r="A314" s="32">
        <v>472</v>
      </c>
      <c r="B314" s="4" t="s">
        <v>3</v>
      </c>
      <c r="C314" s="20">
        <f>C319+C324+C330+C334</f>
        <v>107784717</v>
      </c>
      <c r="D314" s="20">
        <f aca="true" t="shared" si="131" ref="D314:J314">D319+D324+D330+D334</f>
        <v>14498333</v>
      </c>
      <c r="E314" s="20">
        <f t="shared" si="131"/>
        <v>14788300</v>
      </c>
      <c r="F314" s="20">
        <f t="shared" si="131"/>
        <v>15084066</v>
      </c>
      <c r="G314" s="20">
        <f t="shared" si="131"/>
        <v>15385747</v>
      </c>
      <c r="H314" s="20">
        <f t="shared" si="131"/>
        <v>15693462</v>
      </c>
      <c r="I314" s="20">
        <f t="shared" si="131"/>
        <v>16007331</v>
      </c>
      <c r="J314" s="20">
        <f t="shared" si="131"/>
        <v>16327478</v>
      </c>
      <c r="K314" s="21"/>
    </row>
    <row r="315" spans="1:11" ht="15">
      <c r="A315" s="32">
        <v>473</v>
      </c>
      <c r="B315" s="4" t="s">
        <v>44</v>
      </c>
      <c r="C315" s="20">
        <f>C320+C331</f>
        <v>0</v>
      </c>
      <c r="D315" s="20">
        <f aca="true" t="shared" si="132" ref="D315:J315">D320+D331</f>
        <v>0</v>
      </c>
      <c r="E315" s="20">
        <f t="shared" si="132"/>
        <v>0</v>
      </c>
      <c r="F315" s="20">
        <f t="shared" si="132"/>
        <v>0</v>
      </c>
      <c r="G315" s="20">
        <f t="shared" si="132"/>
        <v>0</v>
      </c>
      <c r="H315" s="20">
        <f t="shared" si="132"/>
        <v>0</v>
      </c>
      <c r="I315" s="20">
        <f t="shared" si="132"/>
        <v>0</v>
      </c>
      <c r="J315" s="20">
        <f t="shared" si="132"/>
        <v>0</v>
      </c>
      <c r="K315" s="21"/>
    </row>
    <row r="316" spans="1:11" ht="15">
      <c r="A316" s="32">
        <v>474</v>
      </c>
      <c r="B316" s="23" t="s">
        <v>70</v>
      </c>
      <c r="C316" s="20"/>
      <c r="D316" s="20"/>
      <c r="E316" s="20"/>
      <c r="F316" s="20"/>
      <c r="G316" s="20"/>
      <c r="H316" s="20"/>
      <c r="I316" s="20"/>
      <c r="J316" s="20"/>
      <c r="K316" s="21"/>
    </row>
    <row r="317" spans="1:11" ht="64.5" customHeight="1">
      <c r="A317" s="32">
        <v>475</v>
      </c>
      <c r="B317" s="5" t="s">
        <v>46</v>
      </c>
      <c r="C317" s="20">
        <f>C318+C319+C320</f>
        <v>744800</v>
      </c>
      <c r="D317" s="20">
        <f aca="true" t="shared" si="133" ref="D317:J317">D318+D319+D320</f>
        <v>106400</v>
      </c>
      <c r="E317" s="20">
        <f t="shared" si="133"/>
        <v>106400</v>
      </c>
      <c r="F317" s="20">
        <f t="shared" si="133"/>
        <v>106400</v>
      </c>
      <c r="G317" s="20">
        <f t="shared" si="133"/>
        <v>106400</v>
      </c>
      <c r="H317" s="20">
        <f t="shared" si="133"/>
        <v>106400</v>
      </c>
      <c r="I317" s="20">
        <f t="shared" si="133"/>
        <v>106400</v>
      </c>
      <c r="J317" s="20">
        <f t="shared" si="133"/>
        <v>106400</v>
      </c>
      <c r="K317" s="21"/>
    </row>
    <row r="318" spans="1:11" ht="15">
      <c r="A318" s="32">
        <v>477</v>
      </c>
      <c r="B318" s="4" t="s">
        <v>2</v>
      </c>
      <c r="C318" s="20">
        <f>D318+E318+F318+G318+H318+I318+J318</f>
        <v>744800</v>
      </c>
      <c r="D318" s="20">
        <v>106400</v>
      </c>
      <c r="E318" s="20">
        <v>106400</v>
      </c>
      <c r="F318" s="20">
        <v>106400</v>
      </c>
      <c r="G318" s="20">
        <v>106400</v>
      </c>
      <c r="H318" s="20">
        <v>106400</v>
      </c>
      <c r="I318" s="20">
        <v>106400</v>
      </c>
      <c r="J318" s="20">
        <v>106400</v>
      </c>
      <c r="K318" s="21"/>
    </row>
    <row r="319" spans="1:11" ht="15">
      <c r="A319" s="32">
        <v>478</v>
      </c>
      <c r="B319" s="5" t="s">
        <v>3</v>
      </c>
      <c r="C319" s="20">
        <f>SUM(D319:J319)</f>
        <v>0</v>
      </c>
      <c r="D319" s="20">
        <v>0</v>
      </c>
      <c r="E319" s="20">
        <v>0</v>
      </c>
      <c r="F319" s="20">
        <v>0</v>
      </c>
      <c r="G319" s="20">
        <v>0</v>
      </c>
      <c r="H319" s="20">
        <v>0</v>
      </c>
      <c r="I319" s="20">
        <v>0</v>
      </c>
      <c r="J319" s="20">
        <v>0</v>
      </c>
      <c r="K319" s="21"/>
    </row>
    <row r="320" spans="1:11" ht="15">
      <c r="A320" s="32">
        <v>479</v>
      </c>
      <c r="B320" s="5" t="s">
        <v>44</v>
      </c>
      <c r="C320" s="20">
        <f>D320+E320+F320+G320+H320+I320+J320</f>
        <v>0</v>
      </c>
      <c r="D320" s="20">
        <v>0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1"/>
    </row>
    <row r="321" spans="1:11" ht="15">
      <c r="A321" s="32">
        <v>480</v>
      </c>
      <c r="B321" s="19" t="s">
        <v>71</v>
      </c>
      <c r="C321" s="20"/>
      <c r="D321" s="20"/>
      <c r="E321" s="20"/>
      <c r="F321" s="20"/>
      <c r="G321" s="20"/>
      <c r="H321" s="20"/>
      <c r="I321" s="20"/>
      <c r="J321" s="20"/>
      <c r="K321" s="21"/>
    </row>
    <row r="322" spans="1:11" ht="108" customHeight="1">
      <c r="A322" s="32">
        <v>481</v>
      </c>
      <c r="B322" s="4" t="s">
        <v>47</v>
      </c>
      <c r="C322" s="20">
        <f>C323+C324+C325</f>
        <v>700</v>
      </c>
      <c r="D322" s="20">
        <f aca="true" t="shared" si="134" ref="D322:J322">D323+D324+D325</f>
        <v>100</v>
      </c>
      <c r="E322" s="20">
        <f t="shared" si="134"/>
        <v>100</v>
      </c>
      <c r="F322" s="20">
        <f t="shared" si="134"/>
        <v>100</v>
      </c>
      <c r="G322" s="20">
        <f t="shared" si="134"/>
        <v>100</v>
      </c>
      <c r="H322" s="20">
        <f t="shared" si="134"/>
        <v>100</v>
      </c>
      <c r="I322" s="20">
        <f t="shared" si="134"/>
        <v>100</v>
      </c>
      <c r="J322" s="20">
        <f t="shared" si="134"/>
        <v>100</v>
      </c>
      <c r="K322" s="21" t="s">
        <v>14</v>
      </c>
    </row>
    <row r="323" spans="1:11" ht="15">
      <c r="A323" s="32">
        <v>483</v>
      </c>
      <c r="B323" s="5" t="s">
        <v>2</v>
      </c>
      <c r="C323" s="20">
        <f>D323+E323+F323+G323+H323+I323+J323</f>
        <v>700</v>
      </c>
      <c r="D323" s="20">
        <v>100</v>
      </c>
      <c r="E323" s="20">
        <v>100</v>
      </c>
      <c r="F323" s="20">
        <v>100</v>
      </c>
      <c r="G323" s="20">
        <v>100</v>
      </c>
      <c r="H323" s="20">
        <v>100</v>
      </c>
      <c r="I323" s="20">
        <v>100</v>
      </c>
      <c r="J323" s="20">
        <v>100</v>
      </c>
      <c r="K323" s="21"/>
    </row>
    <row r="324" spans="1:11" ht="15">
      <c r="A324" s="32">
        <v>484</v>
      </c>
      <c r="B324" s="5" t="s">
        <v>3</v>
      </c>
      <c r="C324" s="20">
        <f>SUM(D324:J324)</f>
        <v>0</v>
      </c>
      <c r="D324" s="20">
        <v>0</v>
      </c>
      <c r="E324" s="20">
        <v>0</v>
      </c>
      <c r="F324" s="20">
        <v>0</v>
      </c>
      <c r="G324" s="20">
        <v>0</v>
      </c>
      <c r="H324" s="20">
        <v>0</v>
      </c>
      <c r="I324" s="20">
        <v>0</v>
      </c>
      <c r="J324" s="20">
        <v>0</v>
      </c>
      <c r="K324" s="21"/>
    </row>
    <row r="325" spans="1:11" ht="15">
      <c r="A325" s="32">
        <v>485</v>
      </c>
      <c r="B325" s="5" t="s">
        <v>44</v>
      </c>
      <c r="C325" s="20">
        <v>0</v>
      </c>
      <c r="D325" s="20">
        <v>0</v>
      </c>
      <c r="E325" s="20">
        <v>0</v>
      </c>
      <c r="F325" s="20">
        <v>0</v>
      </c>
      <c r="G325" s="20">
        <v>0</v>
      </c>
      <c r="H325" s="20">
        <v>0</v>
      </c>
      <c r="I325" s="20">
        <v>0</v>
      </c>
      <c r="J325" s="20">
        <v>0</v>
      </c>
      <c r="K325" s="21"/>
    </row>
    <row r="326" spans="1:11" ht="15">
      <c r="A326" s="32">
        <v>486</v>
      </c>
      <c r="B326" s="19" t="s">
        <v>73</v>
      </c>
      <c r="C326" s="20"/>
      <c r="D326" s="20"/>
      <c r="E326" s="20"/>
      <c r="F326" s="20"/>
      <c r="G326" s="20"/>
      <c r="H326" s="20"/>
      <c r="I326" s="20"/>
      <c r="J326" s="20"/>
      <c r="K326" s="21"/>
    </row>
    <row r="327" spans="1:11" ht="171.75" customHeight="1">
      <c r="A327" s="32">
        <v>487</v>
      </c>
      <c r="B327" s="5" t="s">
        <v>48</v>
      </c>
      <c r="C327" s="20">
        <f>C328+C329+C330+C331</f>
        <v>291800</v>
      </c>
      <c r="D327" s="20">
        <f aca="true" t="shared" si="135" ref="D327:J327">D328+D329+D330+D331</f>
        <v>0</v>
      </c>
      <c r="E327" s="20">
        <f t="shared" si="135"/>
        <v>145900</v>
      </c>
      <c r="F327" s="20">
        <f t="shared" si="135"/>
        <v>0</v>
      </c>
      <c r="G327" s="20">
        <f t="shared" si="135"/>
        <v>0</v>
      </c>
      <c r="H327" s="20">
        <f t="shared" si="135"/>
        <v>0</v>
      </c>
      <c r="I327" s="20">
        <f t="shared" si="135"/>
        <v>145900</v>
      </c>
      <c r="J327" s="20">
        <f t="shared" si="135"/>
        <v>0</v>
      </c>
      <c r="K327" s="21"/>
    </row>
    <row r="328" spans="1:11" ht="15">
      <c r="A328" s="32">
        <v>488</v>
      </c>
      <c r="B328" s="4" t="s">
        <v>1</v>
      </c>
      <c r="C328" s="20">
        <f>D328+E328+F328+G328+H328+I328+J328</f>
        <v>291800</v>
      </c>
      <c r="D328" s="20">
        <v>0</v>
      </c>
      <c r="E328" s="20">
        <v>145900</v>
      </c>
      <c r="F328" s="20">
        <v>0</v>
      </c>
      <c r="G328" s="20">
        <v>0</v>
      </c>
      <c r="H328" s="20">
        <v>0</v>
      </c>
      <c r="I328" s="20">
        <v>145900</v>
      </c>
      <c r="J328" s="20">
        <v>0</v>
      </c>
      <c r="K328" s="21"/>
    </row>
    <row r="329" spans="1:11" ht="15">
      <c r="A329" s="32">
        <v>489</v>
      </c>
      <c r="B329" s="4" t="s">
        <v>2</v>
      </c>
      <c r="C329" s="20">
        <v>0</v>
      </c>
      <c r="D329" s="20">
        <v>0</v>
      </c>
      <c r="E329" s="20">
        <v>0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  <c r="K329" s="21"/>
    </row>
    <row r="330" spans="1:11" ht="15">
      <c r="A330" s="32">
        <v>490</v>
      </c>
      <c r="B330" s="5" t="s">
        <v>3</v>
      </c>
      <c r="C330" s="20">
        <f>SUM(D330:J330)</f>
        <v>0</v>
      </c>
      <c r="D330" s="20">
        <v>0</v>
      </c>
      <c r="E330" s="20">
        <v>0</v>
      </c>
      <c r="F330" s="20">
        <v>0</v>
      </c>
      <c r="G330" s="20">
        <v>0</v>
      </c>
      <c r="H330" s="20">
        <v>0</v>
      </c>
      <c r="I330" s="20">
        <v>0</v>
      </c>
      <c r="J330" s="20">
        <v>0</v>
      </c>
      <c r="K330" s="21"/>
    </row>
    <row r="331" spans="1:11" ht="15">
      <c r="A331" s="32">
        <v>491</v>
      </c>
      <c r="B331" s="5" t="s">
        <v>44</v>
      </c>
      <c r="C331" s="20">
        <v>0</v>
      </c>
      <c r="D331" s="20">
        <v>0</v>
      </c>
      <c r="E331" s="20">
        <v>0</v>
      </c>
      <c r="F331" s="20">
        <v>0</v>
      </c>
      <c r="G331" s="20">
        <v>0</v>
      </c>
      <c r="H331" s="20">
        <v>0</v>
      </c>
      <c r="I331" s="20">
        <v>0</v>
      </c>
      <c r="J331" s="20">
        <v>0</v>
      </c>
      <c r="K331" s="21"/>
    </row>
    <row r="332" spans="1:11" ht="15">
      <c r="A332" s="32">
        <v>492</v>
      </c>
      <c r="B332" s="19" t="s">
        <v>74</v>
      </c>
      <c r="C332" s="20"/>
      <c r="D332" s="20"/>
      <c r="E332" s="20"/>
      <c r="F332" s="20"/>
      <c r="G332" s="20"/>
      <c r="H332" s="20"/>
      <c r="I332" s="20"/>
      <c r="J332" s="20"/>
      <c r="K332" s="21"/>
    </row>
    <row r="333" spans="1:11" ht="37.5" customHeight="1">
      <c r="A333" s="32">
        <v>493</v>
      </c>
      <c r="B333" s="5" t="s">
        <v>141</v>
      </c>
      <c r="C333" s="20">
        <f>C334</f>
        <v>107784717</v>
      </c>
      <c r="D333" s="20">
        <f aca="true" t="shared" si="136" ref="D333:J333">D334</f>
        <v>14498333</v>
      </c>
      <c r="E333" s="20">
        <f t="shared" si="136"/>
        <v>14788300</v>
      </c>
      <c r="F333" s="20">
        <f t="shared" si="136"/>
        <v>15084066</v>
      </c>
      <c r="G333" s="20">
        <f t="shared" si="136"/>
        <v>15385747</v>
      </c>
      <c r="H333" s="20">
        <f t="shared" si="136"/>
        <v>15693462</v>
      </c>
      <c r="I333" s="20">
        <f t="shared" si="136"/>
        <v>16007331</v>
      </c>
      <c r="J333" s="20">
        <f t="shared" si="136"/>
        <v>16327478</v>
      </c>
      <c r="K333" s="21" t="s">
        <v>45</v>
      </c>
    </row>
    <row r="334" spans="1:11" ht="15">
      <c r="A334" s="32">
        <v>496</v>
      </c>
      <c r="B334" s="5" t="s">
        <v>3</v>
      </c>
      <c r="C334" s="20">
        <f>SUM(D334:J334)</f>
        <v>107784717</v>
      </c>
      <c r="D334" s="20">
        <v>14498333</v>
      </c>
      <c r="E334" s="20">
        <v>14788300</v>
      </c>
      <c r="F334" s="20">
        <v>15084066</v>
      </c>
      <c r="G334" s="20">
        <v>15385747</v>
      </c>
      <c r="H334" s="20">
        <v>15693462</v>
      </c>
      <c r="I334" s="20">
        <v>16007331</v>
      </c>
      <c r="J334" s="20">
        <v>16327478</v>
      </c>
      <c r="K334" s="21"/>
    </row>
    <row r="335" spans="1:11" ht="15">
      <c r="A335" s="32">
        <v>571</v>
      </c>
      <c r="B335" s="68" t="s">
        <v>173</v>
      </c>
      <c r="C335" s="64"/>
      <c r="D335" s="64"/>
      <c r="E335" s="64"/>
      <c r="F335" s="64"/>
      <c r="G335" s="64"/>
      <c r="H335" s="64"/>
      <c r="I335" s="64"/>
      <c r="J335" s="64"/>
      <c r="K335" s="64"/>
    </row>
    <row r="336" spans="1:11" ht="47.25" customHeight="1">
      <c r="A336" s="32">
        <v>572</v>
      </c>
      <c r="B336" s="23" t="s">
        <v>174</v>
      </c>
      <c r="C336" s="20">
        <f>C340</f>
        <v>26032322</v>
      </c>
      <c r="D336" s="20">
        <f aca="true" t="shared" si="137" ref="D336:J336">D340</f>
        <v>3569400</v>
      </c>
      <c r="E336" s="20">
        <f t="shared" si="137"/>
        <v>3424448</v>
      </c>
      <c r="F336" s="20">
        <f t="shared" si="137"/>
        <v>3602716</v>
      </c>
      <c r="G336" s="20">
        <f t="shared" si="137"/>
        <v>3710230</v>
      </c>
      <c r="H336" s="20">
        <f t="shared" si="137"/>
        <v>3821015</v>
      </c>
      <c r="I336" s="20">
        <f t="shared" si="137"/>
        <v>3908015</v>
      </c>
      <c r="J336" s="20">
        <f t="shared" si="137"/>
        <v>3996498</v>
      </c>
      <c r="K336" s="24" t="s">
        <v>13</v>
      </c>
    </row>
    <row r="337" spans="1:11" ht="15">
      <c r="A337" s="32">
        <v>573</v>
      </c>
      <c r="B337" s="4" t="s">
        <v>10</v>
      </c>
      <c r="C337" s="20">
        <f>C341</f>
        <v>3340000</v>
      </c>
      <c r="D337" s="20">
        <f aca="true" t="shared" si="138" ref="D337:J337">D341</f>
        <v>517000</v>
      </c>
      <c r="E337" s="20">
        <f t="shared" si="138"/>
        <v>311000</v>
      </c>
      <c r="F337" s="20">
        <f t="shared" si="138"/>
        <v>427000</v>
      </c>
      <c r="G337" s="20">
        <f t="shared" si="138"/>
        <v>471000</v>
      </c>
      <c r="H337" s="20">
        <f t="shared" si="138"/>
        <v>517000</v>
      </c>
      <c r="I337" s="20">
        <f t="shared" si="138"/>
        <v>538000</v>
      </c>
      <c r="J337" s="20">
        <f t="shared" si="138"/>
        <v>559000</v>
      </c>
      <c r="K337" s="24" t="s">
        <v>13</v>
      </c>
    </row>
    <row r="338" spans="1:11" ht="15">
      <c r="A338" s="32">
        <v>574</v>
      </c>
      <c r="B338" s="4" t="s">
        <v>11</v>
      </c>
      <c r="C338" s="20">
        <f>C342</f>
        <v>22692322</v>
      </c>
      <c r="D338" s="20">
        <f aca="true" t="shared" si="139" ref="D338:J338">D342</f>
        <v>3052400</v>
      </c>
      <c r="E338" s="20">
        <f t="shared" si="139"/>
        <v>3113448</v>
      </c>
      <c r="F338" s="20">
        <f t="shared" si="139"/>
        <v>3175716</v>
      </c>
      <c r="G338" s="20">
        <f t="shared" si="139"/>
        <v>3239230</v>
      </c>
      <c r="H338" s="20">
        <f t="shared" si="139"/>
        <v>3304015</v>
      </c>
      <c r="I338" s="20">
        <f t="shared" si="139"/>
        <v>3370015</v>
      </c>
      <c r="J338" s="20">
        <f t="shared" si="139"/>
        <v>3437498</v>
      </c>
      <c r="K338" s="24" t="s">
        <v>13</v>
      </c>
    </row>
    <row r="339" spans="1:11" ht="15">
      <c r="A339" s="32">
        <v>576</v>
      </c>
      <c r="B339" s="77" t="s">
        <v>12</v>
      </c>
      <c r="C339" s="70"/>
      <c r="D339" s="70"/>
      <c r="E339" s="70"/>
      <c r="F339" s="70"/>
      <c r="G339" s="70"/>
      <c r="H339" s="70"/>
      <c r="I339" s="70"/>
      <c r="J339" s="70"/>
      <c r="K339" s="71"/>
    </row>
    <row r="340" spans="1:11" ht="39.6" customHeight="1">
      <c r="A340" s="32">
        <v>577</v>
      </c>
      <c r="B340" s="23" t="s">
        <v>101</v>
      </c>
      <c r="C340" s="20">
        <f>C341+C342</f>
        <v>26032322</v>
      </c>
      <c r="D340" s="20">
        <f aca="true" t="shared" si="140" ref="D340:J340">D341+D342</f>
        <v>3569400</v>
      </c>
      <c r="E340" s="20">
        <f t="shared" si="140"/>
        <v>3424448</v>
      </c>
      <c r="F340" s="20">
        <f t="shared" si="140"/>
        <v>3602716</v>
      </c>
      <c r="G340" s="20">
        <f t="shared" si="140"/>
        <v>3710230</v>
      </c>
      <c r="H340" s="20">
        <f t="shared" si="140"/>
        <v>3821015</v>
      </c>
      <c r="I340" s="20">
        <f t="shared" si="140"/>
        <v>3908015</v>
      </c>
      <c r="J340" s="20">
        <f t="shared" si="140"/>
        <v>3996498</v>
      </c>
      <c r="K340" s="24" t="s">
        <v>13</v>
      </c>
    </row>
    <row r="341" spans="1:11" ht="15">
      <c r="A341" s="32">
        <v>578</v>
      </c>
      <c r="B341" s="4" t="s">
        <v>10</v>
      </c>
      <c r="C341" s="20">
        <f>C345</f>
        <v>3340000</v>
      </c>
      <c r="D341" s="20">
        <f aca="true" t="shared" si="141" ref="D341:J341">D345</f>
        <v>517000</v>
      </c>
      <c r="E341" s="20">
        <f t="shared" si="141"/>
        <v>311000</v>
      </c>
      <c r="F341" s="20">
        <f t="shared" si="141"/>
        <v>427000</v>
      </c>
      <c r="G341" s="20">
        <f t="shared" si="141"/>
        <v>471000</v>
      </c>
      <c r="H341" s="20">
        <f t="shared" si="141"/>
        <v>517000</v>
      </c>
      <c r="I341" s="20">
        <f t="shared" si="141"/>
        <v>538000</v>
      </c>
      <c r="J341" s="20">
        <f t="shared" si="141"/>
        <v>559000</v>
      </c>
      <c r="K341" s="24" t="s">
        <v>13</v>
      </c>
    </row>
    <row r="342" spans="1:11" ht="15">
      <c r="A342" s="32">
        <v>579</v>
      </c>
      <c r="B342" s="4" t="s">
        <v>11</v>
      </c>
      <c r="C342" s="20">
        <f>C348</f>
        <v>22692322</v>
      </c>
      <c r="D342" s="20">
        <f aca="true" t="shared" si="142" ref="D342:J342">D348</f>
        <v>3052400</v>
      </c>
      <c r="E342" s="20">
        <f t="shared" si="142"/>
        <v>3113448</v>
      </c>
      <c r="F342" s="20">
        <f t="shared" si="142"/>
        <v>3175716</v>
      </c>
      <c r="G342" s="20">
        <f t="shared" si="142"/>
        <v>3239230</v>
      </c>
      <c r="H342" s="20">
        <f t="shared" si="142"/>
        <v>3304015</v>
      </c>
      <c r="I342" s="20">
        <f t="shared" si="142"/>
        <v>3370015</v>
      </c>
      <c r="J342" s="20">
        <f t="shared" si="142"/>
        <v>3437498</v>
      </c>
      <c r="K342" s="24" t="s">
        <v>13</v>
      </c>
    </row>
    <row r="343" spans="1:11" ht="15">
      <c r="A343" s="32">
        <v>581</v>
      </c>
      <c r="B343" s="19" t="s">
        <v>70</v>
      </c>
      <c r="C343" s="20"/>
      <c r="D343" s="20"/>
      <c r="E343" s="20"/>
      <c r="F343" s="20"/>
      <c r="G343" s="20"/>
      <c r="H343" s="20"/>
      <c r="I343" s="20"/>
      <c r="J343" s="20"/>
      <c r="K343" s="24"/>
    </row>
    <row r="344" spans="1:11" ht="106.5" customHeight="1">
      <c r="A344" s="32">
        <v>582</v>
      </c>
      <c r="B344" s="4" t="s">
        <v>49</v>
      </c>
      <c r="C344" s="20">
        <f>C345</f>
        <v>3340000</v>
      </c>
      <c r="D344" s="20">
        <f aca="true" t="shared" si="143" ref="D344:J344">D345</f>
        <v>517000</v>
      </c>
      <c r="E344" s="20">
        <f t="shared" si="143"/>
        <v>311000</v>
      </c>
      <c r="F344" s="20">
        <f t="shared" si="143"/>
        <v>427000</v>
      </c>
      <c r="G344" s="20">
        <f t="shared" si="143"/>
        <v>471000</v>
      </c>
      <c r="H344" s="20">
        <f t="shared" si="143"/>
        <v>517000</v>
      </c>
      <c r="I344" s="20">
        <f t="shared" si="143"/>
        <v>538000</v>
      </c>
      <c r="J344" s="20">
        <f t="shared" si="143"/>
        <v>559000</v>
      </c>
      <c r="K344" s="21"/>
    </row>
    <row r="345" spans="1:11" ht="15">
      <c r="A345" s="32">
        <v>584</v>
      </c>
      <c r="B345" s="4" t="s">
        <v>10</v>
      </c>
      <c r="C345" s="20">
        <f>SUM(D345:J346)</f>
        <v>3340000</v>
      </c>
      <c r="D345" s="20">
        <v>517000</v>
      </c>
      <c r="E345" s="20">
        <v>311000</v>
      </c>
      <c r="F345" s="20">
        <v>427000</v>
      </c>
      <c r="G345" s="20">
        <v>471000</v>
      </c>
      <c r="H345" s="20">
        <v>517000</v>
      </c>
      <c r="I345" s="20">
        <v>538000</v>
      </c>
      <c r="J345" s="20">
        <v>559000</v>
      </c>
      <c r="K345" s="21" t="s">
        <v>69</v>
      </c>
    </row>
    <row r="346" spans="1:11" ht="15">
      <c r="A346" s="32">
        <v>585</v>
      </c>
      <c r="B346" s="19" t="s">
        <v>71</v>
      </c>
      <c r="C346" s="20"/>
      <c r="D346" s="20"/>
      <c r="E346" s="20"/>
      <c r="F346" s="20"/>
      <c r="G346" s="20"/>
      <c r="H346" s="20"/>
      <c r="I346" s="20"/>
      <c r="J346" s="20"/>
      <c r="K346" s="21"/>
    </row>
    <row r="347" spans="1:11" ht="21" customHeight="1">
      <c r="A347" s="32">
        <v>586</v>
      </c>
      <c r="B347" s="4" t="s">
        <v>134</v>
      </c>
      <c r="C347" s="20">
        <f>C348</f>
        <v>22692322</v>
      </c>
      <c r="D347" s="20">
        <f aca="true" t="shared" si="144" ref="D347:J347">D348</f>
        <v>3052400</v>
      </c>
      <c r="E347" s="20">
        <f t="shared" si="144"/>
        <v>3113448</v>
      </c>
      <c r="F347" s="20">
        <f t="shared" si="144"/>
        <v>3175716</v>
      </c>
      <c r="G347" s="20">
        <f t="shared" si="144"/>
        <v>3239230</v>
      </c>
      <c r="H347" s="20">
        <f t="shared" si="144"/>
        <v>3304015</v>
      </c>
      <c r="I347" s="20">
        <f t="shared" si="144"/>
        <v>3370015</v>
      </c>
      <c r="J347" s="20">
        <f t="shared" si="144"/>
        <v>3437498</v>
      </c>
      <c r="K347" s="21" t="s">
        <v>50</v>
      </c>
    </row>
    <row r="348" spans="1:11" ht="15">
      <c r="A348" s="32">
        <v>588</v>
      </c>
      <c r="B348" s="4" t="s">
        <v>51</v>
      </c>
      <c r="C348" s="20">
        <f>SUM(D348:J348)</f>
        <v>22692322</v>
      </c>
      <c r="D348" s="20">
        <v>3052400</v>
      </c>
      <c r="E348" s="20">
        <v>3113448</v>
      </c>
      <c r="F348" s="20">
        <v>3175716</v>
      </c>
      <c r="G348" s="20">
        <v>3239230</v>
      </c>
      <c r="H348" s="20">
        <v>3304015</v>
      </c>
      <c r="I348" s="20">
        <v>3370015</v>
      </c>
      <c r="J348" s="20">
        <v>3437498</v>
      </c>
      <c r="K348" s="21" t="s">
        <v>50</v>
      </c>
    </row>
    <row r="349" spans="1:11" ht="15">
      <c r="A349" s="32">
        <v>619</v>
      </c>
      <c r="B349" s="68" t="s">
        <v>171</v>
      </c>
      <c r="C349" s="64"/>
      <c r="D349" s="64"/>
      <c r="E349" s="64"/>
      <c r="F349" s="64"/>
      <c r="G349" s="64"/>
      <c r="H349" s="64"/>
      <c r="I349" s="64"/>
      <c r="J349" s="64"/>
      <c r="K349" s="64"/>
    </row>
    <row r="350" spans="1:11" ht="28.5" customHeight="1">
      <c r="A350" s="32">
        <v>620</v>
      </c>
      <c r="B350" s="23" t="s">
        <v>172</v>
      </c>
      <c r="C350" s="20">
        <f>C351+C352+C353</f>
        <v>638659000</v>
      </c>
      <c r="D350" s="20">
        <f aca="true" t="shared" si="145" ref="D350:J350">D351+D352+D353</f>
        <v>91237000</v>
      </c>
      <c r="E350" s="20">
        <f t="shared" si="145"/>
        <v>91237000</v>
      </c>
      <c r="F350" s="20">
        <f t="shared" si="145"/>
        <v>91237000</v>
      </c>
      <c r="G350" s="20">
        <f t="shared" si="145"/>
        <v>91237000</v>
      </c>
      <c r="H350" s="20">
        <f t="shared" si="145"/>
        <v>91237000</v>
      </c>
      <c r="I350" s="20">
        <f t="shared" si="145"/>
        <v>91237000</v>
      </c>
      <c r="J350" s="20">
        <f t="shared" si="145"/>
        <v>91237000</v>
      </c>
      <c r="K350" s="21" t="s">
        <v>34</v>
      </c>
    </row>
    <row r="351" spans="1:11" ht="15">
      <c r="A351" s="32">
        <v>621</v>
      </c>
      <c r="B351" s="4" t="s">
        <v>52</v>
      </c>
      <c r="C351" s="20">
        <f>C374+C377</f>
        <v>100545900</v>
      </c>
      <c r="D351" s="20">
        <f aca="true" t="shared" si="146" ref="D351:J351">D374+D377</f>
        <v>14363700</v>
      </c>
      <c r="E351" s="20">
        <f t="shared" si="146"/>
        <v>14363700</v>
      </c>
      <c r="F351" s="20">
        <f t="shared" si="146"/>
        <v>14363700</v>
      </c>
      <c r="G351" s="20">
        <f t="shared" si="146"/>
        <v>14363700</v>
      </c>
      <c r="H351" s="20">
        <f t="shared" si="146"/>
        <v>14363700</v>
      </c>
      <c r="I351" s="20">
        <f t="shared" si="146"/>
        <v>14363700</v>
      </c>
      <c r="J351" s="20">
        <f t="shared" si="146"/>
        <v>14363700</v>
      </c>
      <c r="K351" s="45" t="s">
        <v>34</v>
      </c>
    </row>
    <row r="352" spans="1:11" ht="15">
      <c r="A352" s="32">
        <v>622</v>
      </c>
      <c r="B352" s="4" t="s">
        <v>53</v>
      </c>
      <c r="C352" s="20">
        <f>C368+C371</f>
        <v>528962000</v>
      </c>
      <c r="D352" s="20">
        <f aca="true" t="shared" si="147" ref="D352:J352">D368+D371</f>
        <v>75566000</v>
      </c>
      <c r="E352" s="20">
        <f t="shared" si="147"/>
        <v>75566000</v>
      </c>
      <c r="F352" s="20">
        <f t="shared" si="147"/>
        <v>75566000</v>
      </c>
      <c r="G352" s="20">
        <f t="shared" si="147"/>
        <v>75566000</v>
      </c>
      <c r="H352" s="20">
        <f t="shared" si="147"/>
        <v>75566000</v>
      </c>
      <c r="I352" s="20">
        <f t="shared" si="147"/>
        <v>75566000</v>
      </c>
      <c r="J352" s="20">
        <f t="shared" si="147"/>
        <v>75566000</v>
      </c>
      <c r="K352" s="45"/>
    </row>
    <row r="353" spans="1:11" ht="15">
      <c r="A353" s="32">
        <v>623</v>
      </c>
      <c r="B353" s="4" t="s">
        <v>54</v>
      </c>
      <c r="C353" s="20">
        <f>C356+C359+C362+C365</f>
        <v>9151100</v>
      </c>
      <c r="D353" s="20">
        <f aca="true" t="shared" si="148" ref="D353:J353">D356+D359+D362+D365</f>
        <v>1307300</v>
      </c>
      <c r="E353" s="20">
        <f t="shared" si="148"/>
        <v>1307300</v>
      </c>
      <c r="F353" s="20">
        <f t="shared" si="148"/>
        <v>1307300</v>
      </c>
      <c r="G353" s="20">
        <f t="shared" si="148"/>
        <v>1307300</v>
      </c>
      <c r="H353" s="20">
        <f t="shared" si="148"/>
        <v>1307300</v>
      </c>
      <c r="I353" s="20">
        <f t="shared" si="148"/>
        <v>1307300</v>
      </c>
      <c r="J353" s="20">
        <f t="shared" si="148"/>
        <v>1307300</v>
      </c>
      <c r="K353" s="45" t="s">
        <v>34</v>
      </c>
    </row>
    <row r="354" spans="1:11" ht="15">
      <c r="A354" s="32">
        <v>624</v>
      </c>
      <c r="B354" s="23" t="s">
        <v>70</v>
      </c>
      <c r="C354" s="20"/>
      <c r="D354" s="20"/>
      <c r="E354" s="20"/>
      <c r="F354" s="20"/>
      <c r="G354" s="20"/>
      <c r="H354" s="20"/>
      <c r="I354" s="20"/>
      <c r="J354" s="20"/>
      <c r="K354" s="45"/>
    </row>
    <row r="355" spans="1:11" ht="49.5" customHeight="1">
      <c r="A355" s="32">
        <v>625</v>
      </c>
      <c r="B355" s="4" t="s">
        <v>90</v>
      </c>
      <c r="C355" s="20">
        <f>C356</f>
        <v>4830000</v>
      </c>
      <c r="D355" s="20">
        <f aca="true" t="shared" si="149" ref="D355:J355">D356</f>
        <v>690000</v>
      </c>
      <c r="E355" s="20">
        <f t="shared" si="149"/>
        <v>690000</v>
      </c>
      <c r="F355" s="20">
        <f t="shared" si="149"/>
        <v>690000</v>
      </c>
      <c r="G355" s="20">
        <f t="shared" si="149"/>
        <v>690000</v>
      </c>
      <c r="H355" s="20">
        <f t="shared" si="149"/>
        <v>690000</v>
      </c>
      <c r="I355" s="20">
        <f t="shared" si="149"/>
        <v>690000</v>
      </c>
      <c r="J355" s="20">
        <f t="shared" si="149"/>
        <v>690000</v>
      </c>
      <c r="K355" s="21"/>
    </row>
    <row r="356" spans="1:11" ht="15">
      <c r="A356" s="32">
        <v>626</v>
      </c>
      <c r="B356" s="5" t="s">
        <v>54</v>
      </c>
      <c r="C356" s="20">
        <f>SUM(D356:J356)</f>
        <v>4830000</v>
      </c>
      <c r="D356" s="20">
        <v>690000</v>
      </c>
      <c r="E356" s="20">
        <v>690000</v>
      </c>
      <c r="F356" s="20">
        <v>690000</v>
      </c>
      <c r="G356" s="20">
        <v>690000</v>
      </c>
      <c r="H356" s="20">
        <v>690000</v>
      </c>
      <c r="I356" s="20">
        <v>690000</v>
      </c>
      <c r="J356" s="20">
        <v>690000</v>
      </c>
      <c r="K356" s="21" t="s">
        <v>34</v>
      </c>
    </row>
    <row r="357" spans="1:11" ht="15">
      <c r="A357" s="32">
        <v>627</v>
      </c>
      <c r="B357" s="23" t="s">
        <v>71</v>
      </c>
      <c r="C357" s="20"/>
      <c r="D357" s="20"/>
      <c r="E357" s="20"/>
      <c r="F357" s="20"/>
      <c r="G357" s="20"/>
      <c r="H357" s="20"/>
      <c r="I357" s="20"/>
      <c r="J357" s="20"/>
      <c r="K357" s="21"/>
    </row>
    <row r="358" spans="1:11" ht="65.25" customHeight="1">
      <c r="A358" s="32">
        <v>634</v>
      </c>
      <c r="B358" s="4" t="s">
        <v>55</v>
      </c>
      <c r="C358" s="20">
        <f>C359</f>
        <v>402500</v>
      </c>
      <c r="D358" s="20">
        <f aca="true" t="shared" si="150" ref="D358:J358">D359</f>
        <v>57500</v>
      </c>
      <c r="E358" s="20">
        <f t="shared" si="150"/>
        <v>57500</v>
      </c>
      <c r="F358" s="20">
        <f t="shared" si="150"/>
        <v>57500</v>
      </c>
      <c r="G358" s="20">
        <f t="shared" si="150"/>
        <v>57500</v>
      </c>
      <c r="H358" s="20">
        <f t="shared" si="150"/>
        <v>57500</v>
      </c>
      <c r="I358" s="20">
        <f t="shared" si="150"/>
        <v>57500</v>
      </c>
      <c r="J358" s="20">
        <f t="shared" si="150"/>
        <v>57500</v>
      </c>
      <c r="K358" s="21"/>
    </row>
    <row r="359" spans="1:11" ht="15">
      <c r="A359" s="32">
        <v>635</v>
      </c>
      <c r="B359" s="5" t="s">
        <v>54</v>
      </c>
      <c r="C359" s="20">
        <f>SUM(D359:J359)</f>
        <v>402500</v>
      </c>
      <c r="D359" s="20">
        <v>57500</v>
      </c>
      <c r="E359" s="20">
        <v>57500</v>
      </c>
      <c r="F359" s="20">
        <v>57500</v>
      </c>
      <c r="G359" s="20">
        <v>57500</v>
      </c>
      <c r="H359" s="20">
        <v>57500</v>
      </c>
      <c r="I359" s="20">
        <v>57500</v>
      </c>
      <c r="J359" s="20">
        <v>57500</v>
      </c>
      <c r="K359" s="21" t="s">
        <v>34</v>
      </c>
    </row>
    <row r="360" spans="1:11" ht="15">
      <c r="A360" s="32">
        <v>636</v>
      </c>
      <c r="B360" s="23" t="s">
        <v>73</v>
      </c>
      <c r="C360" s="20"/>
      <c r="D360" s="20"/>
      <c r="E360" s="20"/>
      <c r="F360" s="20"/>
      <c r="G360" s="20"/>
      <c r="H360" s="20"/>
      <c r="I360" s="20"/>
      <c r="J360" s="20"/>
      <c r="K360" s="21"/>
    </row>
    <row r="361" spans="1:11" ht="45" customHeight="1">
      <c r="A361" s="32">
        <v>637</v>
      </c>
      <c r="B361" s="4" t="s">
        <v>56</v>
      </c>
      <c r="C361" s="20">
        <f>C362</f>
        <v>574000</v>
      </c>
      <c r="D361" s="20">
        <f aca="true" t="shared" si="151" ref="D361:J361">D362</f>
        <v>82000</v>
      </c>
      <c r="E361" s="20">
        <f t="shared" si="151"/>
        <v>82000</v>
      </c>
      <c r="F361" s="20">
        <f t="shared" si="151"/>
        <v>82000</v>
      </c>
      <c r="G361" s="20">
        <f t="shared" si="151"/>
        <v>82000</v>
      </c>
      <c r="H361" s="20">
        <f t="shared" si="151"/>
        <v>82000</v>
      </c>
      <c r="I361" s="20">
        <f t="shared" si="151"/>
        <v>82000</v>
      </c>
      <c r="J361" s="20">
        <f t="shared" si="151"/>
        <v>82000</v>
      </c>
      <c r="K361" s="21"/>
    </row>
    <row r="362" spans="1:11" ht="15">
      <c r="A362" s="32">
        <v>638</v>
      </c>
      <c r="B362" s="5" t="s">
        <v>54</v>
      </c>
      <c r="C362" s="20">
        <f>SUM(D362:J362)</f>
        <v>574000</v>
      </c>
      <c r="D362" s="20">
        <v>82000</v>
      </c>
      <c r="E362" s="20">
        <v>82000</v>
      </c>
      <c r="F362" s="20">
        <v>82000</v>
      </c>
      <c r="G362" s="20">
        <v>82000</v>
      </c>
      <c r="H362" s="20">
        <v>82000</v>
      </c>
      <c r="I362" s="20">
        <v>82000</v>
      </c>
      <c r="J362" s="20">
        <v>82000</v>
      </c>
      <c r="K362" s="21" t="s">
        <v>34</v>
      </c>
    </row>
    <row r="363" spans="1:11" ht="15">
      <c r="A363" s="32">
        <v>639</v>
      </c>
      <c r="B363" s="23" t="s">
        <v>74</v>
      </c>
      <c r="C363" s="20"/>
      <c r="D363" s="20"/>
      <c r="E363" s="20"/>
      <c r="F363" s="20"/>
      <c r="G363" s="20"/>
      <c r="H363" s="20"/>
      <c r="I363" s="20"/>
      <c r="J363" s="20"/>
      <c r="K363" s="21"/>
    </row>
    <row r="364" spans="1:11" ht="48.75" customHeight="1">
      <c r="A364" s="32">
        <v>640</v>
      </c>
      <c r="B364" s="4" t="s">
        <v>100</v>
      </c>
      <c r="C364" s="20">
        <f>C365</f>
        <v>3344600</v>
      </c>
      <c r="D364" s="20">
        <f aca="true" t="shared" si="152" ref="D364:J364">D365</f>
        <v>477800</v>
      </c>
      <c r="E364" s="20">
        <f t="shared" si="152"/>
        <v>477800</v>
      </c>
      <c r="F364" s="20">
        <f t="shared" si="152"/>
        <v>477800</v>
      </c>
      <c r="G364" s="20">
        <f t="shared" si="152"/>
        <v>477800</v>
      </c>
      <c r="H364" s="20">
        <f t="shared" si="152"/>
        <v>477800</v>
      </c>
      <c r="I364" s="20">
        <f t="shared" si="152"/>
        <v>477800</v>
      </c>
      <c r="J364" s="20">
        <f t="shared" si="152"/>
        <v>477800</v>
      </c>
      <c r="K364" s="21"/>
    </row>
    <row r="365" spans="1:11" ht="15">
      <c r="A365" s="32">
        <v>641</v>
      </c>
      <c r="B365" s="5" t="s">
        <v>54</v>
      </c>
      <c r="C365" s="20">
        <f>D365+E365+F365+G365+H365+I365+J365</f>
        <v>3344600</v>
      </c>
      <c r="D365" s="20">
        <v>477800</v>
      </c>
      <c r="E365" s="20">
        <v>477800</v>
      </c>
      <c r="F365" s="20">
        <v>477800</v>
      </c>
      <c r="G365" s="20">
        <v>477800</v>
      </c>
      <c r="H365" s="20">
        <v>477800</v>
      </c>
      <c r="I365" s="20">
        <v>477800</v>
      </c>
      <c r="J365" s="20">
        <v>477800</v>
      </c>
      <c r="K365" s="21" t="s">
        <v>34</v>
      </c>
    </row>
    <row r="366" spans="1:11" ht="15">
      <c r="A366" s="32">
        <v>642</v>
      </c>
      <c r="B366" s="23" t="s">
        <v>75</v>
      </c>
      <c r="C366" s="20"/>
      <c r="D366" s="20"/>
      <c r="E366" s="20"/>
      <c r="F366" s="20"/>
      <c r="G366" s="20"/>
      <c r="H366" s="20"/>
      <c r="I366" s="20"/>
      <c r="J366" s="20"/>
      <c r="K366" s="21"/>
    </row>
    <row r="367" spans="1:11" ht="223.5" customHeight="1">
      <c r="A367" s="32">
        <v>646</v>
      </c>
      <c r="B367" s="4" t="s">
        <v>57</v>
      </c>
      <c r="C367" s="20">
        <f>C368</f>
        <v>214872000</v>
      </c>
      <c r="D367" s="20">
        <f aca="true" t="shared" si="153" ref="D367:J367">D368</f>
        <v>30696000</v>
      </c>
      <c r="E367" s="20">
        <f t="shared" si="153"/>
        <v>30696000</v>
      </c>
      <c r="F367" s="20">
        <f t="shared" si="153"/>
        <v>30696000</v>
      </c>
      <c r="G367" s="20">
        <f t="shared" si="153"/>
        <v>30696000</v>
      </c>
      <c r="H367" s="20">
        <f t="shared" si="153"/>
        <v>30696000</v>
      </c>
      <c r="I367" s="20">
        <f t="shared" si="153"/>
        <v>30696000</v>
      </c>
      <c r="J367" s="20">
        <f t="shared" si="153"/>
        <v>30696000</v>
      </c>
      <c r="K367" s="21"/>
    </row>
    <row r="368" spans="1:11" ht="15">
      <c r="A368" s="32">
        <v>647</v>
      </c>
      <c r="B368" s="4" t="s">
        <v>53</v>
      </c>
      <c r="C368" s="20">
        <f>SUM(D368:J368)</f>
        <v>214872000</v>
      </c>
      <c r="D368" s="20">
        <v>30696000</v>
      </c>
      <c r="E368" s="20">
        <v>30696000</v>
      </c>
      <c r="F368" s="20">
        <v>30696000</v>
      </c>
      <c r="G368" s="20">
        <v>30696000</v>
      </c>
      <c r="H368" s="20">
        <v>30696000</v>
      </c>
      <c r="I368" s="20">
        <v>30696000</v>
      </c>
      <c r="J368" s="20">
        <v>30696000</v>
      </c>
      <c r="K368" s="21" t="s">
        <v>34</v>
      </c>
    </row>
    <row r="369" spans="1:11" ht="15">
      <c r="A369" s="32">
        <v>648</v>
      </c>
      <c r="B369" s="23" t="s">
        <v>76</v>
      </c>
      <c r="C369" s="20"/>
      <c r="D369" s="20"/>
      <c r="E369" s="20"/>
      <c r="F369" s="20"/>
      <c r="G369" s="20"/>
      <c r="H369" s="20"/>
      <c r="I369" s="20"/>
      <c r="J369" s="20"/>
      <c r="K369" s="21"/>
    </row>
    <row r="370" spans="1:11" ht="244.5" customHeight="1">
      <c r="A370" s="32">
        <v>649</v>
      </c>
      <c r="B370" s="4" t="s">
        <v>58</v>
      </c>
      <c r="C370" s="20">
        <f>C371</f>
        <v>314090000</v>
      </c>
      <c r="D370" s="20">
        <f aca="true" t="shared" si="154" ref="D370:J370">D371</f>
        <v>44870000</v>
      </c>
      <c r="E370" s="20">
        <f t="shared" si="154"/>
        <v>44870000</v>
      </c>
      <c r="F370" s="20">
        <f t="shared" si="154"/>
        <v>44870000</v>
      </c>
      <c r="G370" s="20">
        <f t="shared" si="154"/>
        <v>44870000</v>
      </c>
      <c r="H370" s="20">
        <f t="shared" si="154"/>
        <v>44870000</v>
      </c>
      <c r="I370" s="20">
        <f t="shared" si="154"/>
        <v>44870000</v>
      </c>
      <c r="J370" s="20">
        <f t="shared" si="154"/>
        <v>44870000</v>
      </c>
      <c r="K370" s="21"/>
    </row>
    <row r="371" spans="1:11" ht="15">
      <c r="A371" s="32">
        <v>651</v>
      </c>
      <c r="B371" s="4" t="s">
        <v>53</v>
      </c>
      <c r="C371" s="20">
        <f>SUM(D371:J371)</f>
        <v>314090000</v>
      </c>
      <c r="D371" s="20">
        <v>44870000</v>
      </c>
      <c r="E371" s="20">
        <v>44870000</v>
      </c>
      <c r="F371" s="20">
        <v>44870000</v>
      </c>
      <c r="G371" s="20">
        <v>44870000</v>
      </c>
      <c r="H371" s="20">
        <v>44870000</v>
      </c>
      <c r="I371" s="20">
        <v>44870000</v>
      </c>
      <c r="J371" s="20">
        <v>44870000</v>
      </c>
      <c r="K371" s="21" t="s">
        <v>34</v>
      </c>
    </row>
    <row r="372" spans="1:11" ht="15">
      <c r="A372" s="32">
        <v>652</v>
      </c>
      <c r="B372" s="23" t="s">
        <v>87</v>
      </c>
      <c r="C372" s="20"/>
      <c r="D372" s="20"/>
      <c r="E372" s="20"/>
      <c r="F372" s="20"/>
      <c r="G372" s="20"/>
      <c r="H372" s="20"/>
      <c r="I372" s="20"/>
      <c r="J372" s="20"/>
      <c r="K372" s="21"/>
    </row>
    <row r="373" spans="1:11" ht="259.5" customHeight="1">
      <c r="A373" s="32">
        <v>653</v>
      </c>
      <c r="B373" s="4" t="s">
        <v>158</v>
      </c>
      <c r="C373" s="20">
        <f>C374</f>
        <v>100338000</v>
      </c>
      <c r="D373" s="20">
        <f aca="true" t="shared" si="155" ref="D373:J373">D374</f>
        <v>14334000</v>
      </c>
      <c r="E373" s="20">
        <f t="shared" si="155"/>
        <v>14334000</v>
      </c>
      <c r="F373" s="20">
        <f t="shared" si="155"/>
        <v>14334000</v>
      </c>
      <c r="G373" s="20">
        <f t="shared" si="155"/>
        <v>14334000</v>
      </c>
      <c r="H373" s="20">
        <f t="shared" si="155"/>
        <v>14334000</v>
      </c>
      <c r="I373" s="20">
        <f t="shared" si="155"/>
        <v>14334000</v>
      </c>
      <c r="J373" s="20">
        <f t="shared" si="155"/>
        <v>14334000</v>
      </c>
      <c r="K373" s="21">
        <v>9</v>
      </c>
    </row>
    <row r="374" spans="1:11" ht="15">
      <c r="A374" s="32">
        <v>654</v>
      </c>
      <c r="B374" s="4" t="s">
        <v>52</v>
      </c>
      <c r="C374" s="20">
        <f>SUM(D374:J374)</f>
        <v>100338000</v>
      </c>
      <c r="D374" s="20">
        <v>14334000</v>
      </c>
      <c r="E374" s="20">
        <v>14334000</v>
      </c>
      <c r="F374" s="20">
        <v>14334000</v>
      </c>
      <c r="G374" s="20">
        <v>14334000</v>
      </c>
      <c r="H374" s="20">
        <v>14334000</v>
      </c>
      <c r="I374" s="20">
        <v>14334000</v>
      </c>
      <c r="J374" s="20">
        <v>14334000</v>
      </c>
      <c r="K374" s="21" t="s">
        <v>34</v>
      </c>
    </row>
    <row r="375" spans="1:11" ht="15">
      <c r="A375" s="32">
        <v>655</v>
      </c>
      <c r="B375" s="23" t="s">
        <v>88</v>
      </c>
      <c r="C375" s="20"/>
      <c r="D375" s="20"/>
      <c r="E375" s="20"/>
      <c r="F375" s="20"/>
      <c r="G375" s="20"/>
      <c r="H375" s="20"/>
      <c r="I375" s="20"/>
      <c r="J375" s="20"/>
      <c r="K375" s="21"/>
    </row>
    <row r="376" spans="1:11" ht="241.5" customHeight="1">
      <c r="A376" s="32">
        <v>656</v>
      </c>
      <c r="B376" s="4" t="s">
        <v>159</v>
      </c>
      <c r="C376" s="20">
        <f>C377</f>
        <v>207900</v>
      </c>
      <c r="D376" s="20">
        <f aca="true" t="shared" si="156" ref="D376:J376">D377</f>
        <v>29700</v>
      </c>
      <c r="E376" s="20">
        <f t="shared" si="156"/>
        <v>29700</v>
      </c>
      <c r="F376" s="20">
        <f t="shared" si="156"/>
        <v>29700</v>
      </c>
      <c r="G376" s="20">
        <f t="shared" si="156"/>
        <v>29700</v>
      </c>
      <c r="H376" s="20">
        <f t="shared" si="156"/>
        <v>29700</v>
      </c>
      <c r="I376" s="20">
        <f t="shared" si="156"/>
        <v>29700</v>
      </c>
      <c r="J376" s="20">
        <f t="shared" si="156"/>
        <v>29700</v>
      </c>
      <c r="K376" s="21" t="s">
        <v>45</v>
      </c>
    </row>
    <row r="377" spans="1:11" ht="15">
      <c r="A377" s="32">
        <v>657</v>
      </c>
      <c r="B377" s="4" t="s">
        <v>1</v>
      </c>
      <c r="C377" s="20">
        <f>D377+E377+F377+G377+H377+I377+J377</f>
        <v>207900</v>
      </c>
      <c r="D377" s="20">
        <v>29700</v>
      </c>
      <c r="E377" s="20">
        <v>29700</v>
      </c>
      <c r="F377" s="20">
        <v>29700</v>
      </c>
      <c r="G377" s="20">
        <v>29700</v>
      </c>
      <c r="H377" s="20">
        <v>29700</v>
      </c>
      <c r="I377" s="20">
        <v>29700</v>
      </c>
      <c r="J377" s="20">
        <v>29700</v>
      </c>
      <c r="K377" s="21" t="s">
        <v>14</v>
      </c>
    </row>
    <row r="378" spans="1:11" ht="15">
      <c r="A378" s="32">
        <v>690</v>
      </c>
      <c r="B378" s="88" t="s">
        <v>170</v>
      </c>
      <c r="C378" s="76"/>
      <c r="D378" s="76"/>
      <c r="E378" s="76"/>
      <c r="F378" s="76"/>
      <c r="G378" s="76"/>
      <c r="H378" s="76"/>
      <c r="I378" s="76"/>
      <c r="J378" s="76"/>
      <c r="K378" s="76"/>
    </row>
    <row r="379" spans="1:11" ht="28.5">
      <c r="A379" s="32">
        <v>691</v>
      </c>
      <c r="B379" s="23" t="s">
        <v>117</v>
      </c>
      <c r="C379" s="46">
        <f>C383+C385</f>
        <v>10500000</v>
      </c>
      <c r="D379" s="46">
        <f aca="true" t="shared" si="157" ref="D379:J379">D383+D385</f>
        <v>1500000</v>
      </c>
      <c r="E379" s="46">
        <f t="shared" si="157"/>
        <v>1500000</v>
      </c>
      <c r="F379" s="46">
        <f t="shared" si="157"/>
        <v>1500000</v>
      </c>
      <c r="G379" s="46">
        <f t="shared" si="157"/>
        <v>1500000</v>
      </c>
      <c r="H379" s="46">
        <f t="shared" si="157"/>
        <v>1500000</v>
      </c>
      <c r="I379" s="46">
        <f t="shared" si="157"/>
        <v>1500000</v>
      </c>
      <c r="J379" s="46">
        <f t="shared" si="157"/>
        <v>1500000</v>
      </c>
      <c r="K379" s="47"/>
    </row>
    <row r="380" spans="1:11" ht="15">
      <c r="A380" s="32">
        <v>692</v>
      </c>
      <c r="B380" s="4" t="s">
        <v>3</v>
      </c>
      <c r="C380" s="46">
        <f>C383+C386</f>
        <v>10500000</v>
      </c>
      <c r="D380" s="46">
        <f aca="true" t="shared" si="158" ref="D380:J380">D383+D386</f>
        <v>1500000</v>
      </c>
      <c r="E380" s="46">
        <f t="shared" si="158"/>
        <v>1500000</v>
      </c>
      <c r="F380" s="46">
        <f t="shared" si="158"/>
        <v>1500000</v>
      </c>
      <c r="G380" s="46">
        <f t="shared" si="158"/>
        <v>1500000</v>
      </c>
      <c r="H380" s="46">
        <f t="shared" si="158"/>
        <v>1500000</v>
      </c>
      <c r="I380" s="46">
        <f t="shared" si="158"/>
        <v>1500000</v>
      </c>
      <c r="J380" s="46">
        <f t="shared" si="158"/>
        <v>1500000</v>
      </c>
      <c r="K380" s="47"/>
    </row>
    <row r="381" spans="1:11" ht="15">
      <c r="A381" s="32">
        <v>693</v>
      </c>
      <c r="B381" s="23" t="s">
        <v>70</v>
      </c>
      <c r="C381" s="46"/>
      <c r="D381" s="46"/>
      <c r="E381" s="46"/>
      <c r="F381" s="46"/>
      <c r="G381" s="46"/>
      <c r="H381" s="46"/>
      <c r="I381" s="46"/>
      <c r="J381" s="46"/>
      <c r="K381" s="47"/>
    </row>
    <row r="382" spans="1:11" ht="15">
      <c r="A382" s="32">
        <v>694</v>
      </c>
      <c r="B382" s="4" t="s">
        <v>126</v>
      </c>
      <c r="C382" s="46">
        <f>C383</f>
        <v>3500000</v>
      </c>
      <c r="D382" s="46">
        <f aca="true" t="shared" si="159" ref="D382:J382">D383</f>
        <v>500000</v>
      </c>
      <c r="E382" s="46">
        <f t="shared" si="159"/>
        <v>500000</v>
      </c>
      <c r="F382" s="46">
        <f t="shared" si="159"/>
        <v>500000</v>
      </c>
      <c r="G382" s="46">
        <f t="shared" si="159"/>
        <v>500000</v>
      </c>
      <c r="H382" s="46">
        <f t="shared" si="159"/>
        <v>500000</v>
      </c>
      <c r="I382" s="46">
        <f t="shared" si="159"/>
        <v>500000</v>
      </c>
      <c r="J382" s="46">
        <f t="shared" si="159"/>
        <v>500000</v>
      </c>
      <c r="K382" s="47"/>
    </row>
    <row r="383" spans="1:11" ht="15">
      <c r="A383" s="32">
        <v>695</v>
      </c>
      <c r="B383" s="4" t="s">
        <v>54</v>
      </c>
      <c r="C383" s="46">
        <f>D383+E383+F383+G383+H383+I383+J383</f>
        <v>3500000</v>
      </c>
      <c r="D383" s="46">
        <v>500000</v>
      </c>
      <c r="E383" s="46">
        <v>500000</v>
      </c>
      <c r="F383" s="46">
        <v>500000</v>
      </c>
      <c r="G383" s="46">
        <v>500000</v>
      </c>
      <c r="H383" s="46">
        <v>500000</v>
      </c>
      <c r="I383" s="46">
        <v>500000</v>
      </c>
      <c r="J383" s="46">
        <v>500000</v>
      </c>
      <c r="K383" s="47"/>
    </row>
    <row r="384" spans="1:11" ht="15">
      <c r="A384" s="32">
        <v>696</v>
      </c>
      <c r="B384" s="48" t="s">
        <v>71</v>
      </c>
      <c r="C384" s="49"/>
      <c r="D384" s="49"/>
      <c r="E384" s="49"/>
      <c r="F384" s="49"/>
      <c r="G384" s="49"/>
      <c r="H384" s="49"/>
      <c r="I384" s="49"/>
      <c r="J384" s="49"/>
      <c r="K384" s="50"/>
    </row>
    <row r="385" spans="1:11" ht="45">
      <c r="A385" s="32">
        <v>697</v>
      </c>
      <c r="B385" s="4" t="s">
        <v>127</v>
      </c>
      <c r="C385" s="46">
        <f>C386</f>
        <v>7000000</v>
      </c>
      <c r="D385" s="46">
        <f aca="true" t="shared" si="160" ref="D385:J385">D386</f>
        <v>1000000</v>
      </c>
      <c r="E385" s="46">
        <f t="shared" si="160"/>
        <v>1000000</v>
      </c>
      <c r="F385" s="46">
        <f t="shared" si="160"/>
        <v>1000000</v>
      </c>
      <c r="G385" s="46">
        <f t="shared" si="160"/>
        <v>1000000</v>
      </c>
      <c r="H385" s="46">
        <f t="shared" si="160"/>
        <v>1000000</v>
      </c>
      <c r="I385" s="46">
        <f t="shared" si="160"/>
        <v>1000000</v>
      </c>
      <c r="J385" s="46">
        <f t="shared" si="160"/>
        <v>1000000</v>
      </c>
      <c r="K385" s="51"/>
    </row>
    <row r="386" spans="1:11" ht="15">
      <c r="A386" s="32">
        <v>698</v>
      </c>
      <c r="B386" s="4" t="s">
        <v>3</v>
      </c>
      <c r="C386" s="46">
        <f>D386+E386+F386+G386+H386+I386+J386</f>
        <v>7000000</v>
      </c>
      <c r="D386" s="46">
        <v>1000000</v>
      </c>
      <c r="E386" s="46">
        <v>1000000</v>
      </c>
      <c r="F386" s="46">
        <v>1000000</v>
      </c>
      <c r="G386" s="46">
        <v>1000000</v>
      </c>
      <c r="H386" s="46">
        <v>1000000</v>
      </c>
      <c r="I386" s="46">
        <v>1000000</v>
      </c>
      <c r="J386" s="46">
        <v>1000000</v>
      </c>
      <c r="K386" s="51"/>
    </row>
    <row r="387" spans="1:11" ht="15">
      <c r="A387" s="32">
        <v>699</v>
      </c>
      <c r="B387" s="88" t="s">
        <v>169</v>
      </c>
      <c r="C387" s="89"/>
      <c r="D387" s="89"/>
      <c r="E387" s="89"/>
      <c r="F387" s="89"/>
      <c r="G387" s="89"/>
      <c r="H387" s="89"/>
      <c r="I387" s="89"/>
      <c r="J387" s="89"/>
      <c r="K387" s="89"/>
    </row>
    <row r="388" spans="1:11" ht="15">
      <c r="A388" s="32">
        <v>700</v>
      </c>
      <c r="B388" s="68" t="s">
        <v>42</v>
      </c>
      <c r="C388" s="78"/>
      <c r="D388" s="78"/>
      <c r="E388" s="78"/>
      <c r="F388" s="78"/>
      <c r="G388" s="78"/>
      <c r="H388" s="78"/>
      <c r="I388" s="78"/>
      <c r="J388" s="78"/>
      <c r="K388" s="78"/>
    </row>
    <row r="389" spans="1:11" ht="30">
      <c r="A389" s="32">
        <v>701</v>
      </c>
      <c r="B389" s="5" t="s">
        <v>35</v>
      </c>
      <c r="C389" s="20">
        <f>C390+C391+C392</f>
        <v>306307238.2</v>
      </c>
      <c r="D389" s="20">
        <f aca="true" t="shared" si="161" ref="D389:J389">D390+D391+D392</f>
        <v>0</v>
      </c>
      <c r="E389" s="20">
        <f t="shared" si="161"/>
        <v>99968795.95</v>
      </c>
      <c r="F389" s="20">
        <f t="shared" si="161"/>
        <v>124163971.68</v>
      </c>
      <c r="G389" s="20">
        <f t="shared" si="161"/>
        <v>78572114.28999999</v>
      </c>
      <c r="H389" s="20">
        <f t="shared" si="161"/>
        <v>3602356.2800000003</v>
      </c>
      <c r="I389" s="20">
        <f t="shared" si="161"/>
        <v>0</v>
      </c>
      <c r="J389" s="20">
        <f t="shared" si="161"/>
        <v>0</v>
      </c>
      <c r="K389" s="21"/>
    </row>
    <row r="390" spans="1:11" ht="15">
      <c r="A390" s="32">
        <v>702</v>
      </c>
      <c r="B390" s="5" t="s">
        <v>1</v>
      </c>
      <c r="C390" s="20">
        <f>C395</f>
        <v>22619727.09</v>
      </c>
      <c r="D390" s="20">
        <f aca="true" t="shared" si="162" ref="D390:J390">D395</f>
        <v>0</v>
      </c>
      <c r="E390" s="20">
        <f t="shared" si="162"/>
        <v>22619727.09</v>
      </c>
      <c r="F390" s="20">
        <f t="shared" si="162"/>
        <v>0</v>
      </c>
      <c r="G390" s="20">
        <f t="shared" si="162"/>
        <v>0</v>
      </c>
      <c r="H390" s="20">
        <f t="shared" si="162"/>
        <v>0</v>
      </c>
      <c r="I390" s="20">
        <f t="shared" si="162"/>
        <v>0</v>
      </c>
      <c r="J390" s="20">
        <f t="shared" si="162"/>
        <v>0</v>
      </c>
      <c r="K390" s="21"/>
    </row>
    <row r="391" spans="1:11" ht="15">
      <c r="A391" s="32">
        <v>703</v>
      </c>
      <c r="B391" s="4" t="s">
        <v>10</v>
      </c>
      <c r="C391" s="20">
        <f>C396</f>
        <v>114205054.63999999</v>
      </c>
      <c r="D391" s="20">
        <f aca="true" t="shared" si="163" ref="D391:J391">D396</f>
        <v>0</v>
      </c>
      <c r="E391" s="20">
        <f t="shared" si="163"/>
        <v>33292818.33</v>
      </c>
      <c r="F391" s="20">
        <f t="shared" si="163"/>
        <v>54168178.15</v>
      </c>
      <c r="G391" s="20">
        <f t="shared" si="163"/>
        <v>25722672.04</v>
      </c>
      <c r="H391" s="20">
        <f t="shared" si="163"/>
        <v>1021386.12</v>
      </c>
      <c r="I391" s="20">
        <f t="shared" si="163"/>
        <v>0</v>
      </c>
      <c r="J391" s="20">
        <f t="shared" si="163"/>
        <v>0</v>
      </c>
      <c r="K391" s="21"/>
    </row>
    <row r="392" spans="1:11" ht="15">
      <c r="A392" s="32">
        <v>704</v>
      </c>
      <c r="B392" s="4" t="s">
        <v>11</v>
      </c>
      <c r="C392" s="20">
        <f>C397</f>
        <v>169482456.47</v>
      </c>
      <c r="D392" s="20">
        <f aca="true" t="shared" si="164" ref="D392:J392">D397</f>
        <v>0</v>
      </c>
      <c r="E392" s="20">
        <f t="shared" si="164"/>
        <v>44056250.53</v>
      </c>
      <c r="F392" s="20">
        <f t="shared" si="164"/>
        <v>69995793.53</v>
      </c>
      <c r="G392" s="20">
        <f t="shared" si="164"/>
        <v>52849442.25</v>
      </c>
      <c r="H392" s="20">
        <f t="shared" si="164"/>
        <v>2580970.16</v>
      </c>
      <c r="I392" s="20">
        <f t="shared" si="164"/>
        <v>0</v>
      </c>
      <c r="J392" s="20">
        <f t="shared" si="164"/>
        <v>0</v>
      </c>
      <c r="K392" s="21"/>
    </row>
    <row r="393" spans="1:11" ht="15">
      <c r="A393" s="32">
        <v>705</v>
      </c>
      <c r="B393" s="23" t="s">
        <v>70</v>
      </c>
      <c r="C393" s="52"/>
      <c r="D393" s="52"/>
      <c r="E393" s="52"/>
      <c r="F393" s="52"/>
      <c r="G393" s="52"/>
      <c r="H393" s="52"/>
      <c r="I393" s="52"/>
      <c r="J393" s="52"/>
      <c r="K393" s="47"/>
    </row>
    <row r="394" spans="1:11" ht="45">
      <c r="A394" s="32">
        <v>710</v>
      </c>
      <c r="B394" s="4" t="s">
        <v>130</v>
      </c>
      <c r="C394" s="53">
        <f>C395+C396+C397</f>
        <v>306307238.2</v>
      </c>
      <c r="D394" s="53">
        <f aca="true" t="shared" si="165" ref="D394:J394">D395+D396+D397</f>
        <v>0</v>
      </c>
      <c r="E394" s="53">
        <f t="shared" si="165"/>
        <v>99968795.95</v>
      </c>
      <c r="F394" s="53">
        <f t="shared" si="165"/>
        <v>124163971.68</v>
      </c>
      <c r="G394" s="53">
        <f t="shared" si="165"/>
        <v>78572114.28999999</v>
      </c>
      <c r="H394" s="53">
        <f t="shared" si="165"/>
        <v>3602356.2800000003</v>
      </c>
      <c r="I394" s="53">
        <f t="shared" si="165"/>
        <v>0</v>
      </c>
      <c r="J394" s="53">
        <f t="shared" si="165"/>
        <v>0</v>
      </c>
      <c r="K394" s="54"/>
    </row>
    <row r="395" spans="1:11" ht="15">
      <c r="A395" s="32">
        <v>711</v>
      </c>
      <c r="B395" s="55" t="s">
        <v>1</v>
      </c>
      <c r="C395" s="53">
        <f>D395+E395+F395+G395+H395+I395+J395</f>
        <v>22619727.09</v>
      </c>
      <c r="D395" s="53">
        <v>0</v>
      </c>
      <c r="E395" s="46">
        <v>22619727.09</v>
      </c>
      <c r="F395" s="46">
        <v>0</v>
      </c>
      <c r="G395" s="53">
        <v>0</v>
      </c>
      <c r="H395" s="53">
        <v>0</v>
      </c>
      <c r="I395" s="53">
        <v>0</v>
      </c>
      <c r="J395" s="53">
        <v>0</v>
      </c>
      <c r="K395" s="54"/>
    </row>
    <row r="396" spans="1:11" ht="15">
      <c r="A396" s="32">
        <v>712</v>
      </c>
      <c r="B396" s="55" t="s">
        <v>2</v>
      </c>
      <c r="C396" s="53">
        <f>D396+E396+F396+G396+H396+I396+J396</f>
        <v>114205054.63999999</v>
      </c>
      <c r="D396" s="53">
        <v>0</v>
      </c>
      <c r="E396" s="46">
        <v>33292818.33</v>
      </c>
      <c r="F396" s="46">
        <v>54168178.15</v>
      </c>
      <c r="G396" s="53">
        <v>25722672.04</v>
      </c>
      <c r="H396" s="53">
        <v>1021386.12</v>
      </c>
      <c r="I396" s="53">
        <v>0</v>
      </c>
      <c r="J396" s="53">
        <v>0</v>
      </c>
      <c r="K396" s="54"/>
    </row>
    <row r="397" spans="1:11" ht="15">
      <c r="A397" s="32">
        <v>713</v>
      </c>
      <c r="B397" s="55" t="s">
        <v>3</v>
      </c>
      <c r="C397" s="53">
        <f>D397+E397+F397+G397+H397+I397+J397</f>
        <v>169482456.47</v>
      </c>
      <c r="D397" s="53">
        <v>0</v>
      </c>
      <c r="E397" s="46">
        <v>44056250.53</v>
      </c>
      <c r="F397" s="46">
        <v>69995793.53</v>
      </c>
      <c r="G397" s="53">
        <v>52849442.25</v>
      </c>
      <c r="H397" s="53">
        <v>2580970.16</v>
      </c>
      <c r="I397" s="53">
        <v>0</v>
      </c>
      <c r="J397" s="53">
        <v>0</v>
      </c>
      <c r="K397" s="54"/>
    </row>
    <row r="398" spans="1:11" ht="15">
      <c r="A398" s="32">
        <v>732</v>
      </c>
      <c r="B398" s="56"/>
      <c r="C398" s="57"/>
      <c r="D398" s="57"/>
      <c r="E398" s="57" t="s">
        <v>168</v>
      </c>
      <c r="F398" s="57"/>
      <c r="G398" s="57"/>
      <c r="H398" s="58"/>
      <c r="I398" s="58"/>
      <c r="J398" s="58"/>
      <c r="K398" s="59"/>
    </row>
    <row r="399" spans="1:11" ht="15" customHeight="1">
      <c r="A399" s="32">
        <v>733</v>
      </c>
      <c r="B399" s="68" t="s">
        <v>12</v>
      </c>
      <c r="C399" s="68"/>
      <c r="D399" s="68"/>
      <c r="E399" s="68"/>
      <c r="F399" s="68"/>
      <c r="G399" s="68"/>
      <c r="H399" s="68"/>
      <c r="I399" s="68"/>
      <c r="J399" s="68"/>
      <c r="K399" s="68"/>
    </row>
    <row r="400" spans="1:11" ht="15">
      <c r="A400" s="32">
        <v>734</v>
      </c>
      <c r="B400" s="5" t="s">
        <v>144</v>
      </c>
      <c r="C400" s="46">
        <f>C401+C402</f>
        <v>3789900</v>
      </c>
      <c r="D400" s="46">
        <f aca="true" t="shared" si="166" ref="D400:J400">D401+D402</f>
        <v>0</v>
      </c>
      <c r="E400" s="46">
        <f t="shared" si="166"/>
        <v>0</v>
      </c>
      <c r="F400" s="46">
        <f t="shared" si="166"/>
        <v>0</v>
      </c>
      <c r="G400" s="46">
        <f t="shared" si="166"/>
        <v>1254900</v>
      </c>
      <c r="H400" s="46">
        <f t="shared" si="166"/>
        <v>845000</v>
      </c>
      <c r="I400" s="46">
        <f t="shared" si="166"/>
        <v>845000</v>
      </c>
      <c r="J400" s="46">
        <f t="shared" si="166"/>
        <v>845000</v>
      </c>
      <c r="K400" s="47"/>
    </row>
    <row r="401" spans="1:11" ht="15">
      <c r="A401" s="32">
        <v>735</v>
      </c>
      <c r="B401" s="4" t="s">
        <v>10</v>
      </c>
      <c r="C401" s="46">
        <f>C406</f>
        <v>904900</v>
      </c>
      <c r="D401" s="46">
        <f aca="true" t="shared" si="167" ref="D401:J401">D406</f>
        <v>0</v>
      </c>
      <c r="E401" s="46">
        <f t="shared" si="167"/>
        <v>0</v>
      </c>
      <c r="F401" s="46">
        <f t="shared" si="167"/>
        <v>0</v>
      </c>
      <c r="G401" s="46">
        <f t="shared" si="167"/>
        <v>904900</v>
      </c>
      <c r="H401" s="46">
        <f t="shared" si="167"/>
        <v>0</v>
      </c>
      <c r="I401" s="46">
        <f t="shared" si="167"/>
        <v>0</v>
      </c>
      <c r="J401" s="46">
        <f t="shared" si="167"/>
        <v>0</v>
      </c>
      <c r="K401" s="47"/>
    </row>
    <row r="402" spans="1:11" ht="15">
      <c r="A402" s="32">
        <v>736</v>
      </c>
      <c r="B402" s="4" t="s">
        <v>11</v>
      </c>
      <c r="C402" s="46">
        <f>C405</f>
        <v>2885000</v>
      </c>
      <c r="D402" s="46">
        <f aca="true" t="shared" si="168" ref="D402:J402">D405</f>
        <v>0</v>
      </c>
      <c r="E402" s="46">
        <f t="shared" si="168"/>
        <v>0</v>
      </c>
      <c r="F402" s="46">
        <f t="shared" si="168"/>
        <v>0</v>
      </c>
      <c r="G402" s="46">
        <f t="shared" si="168"/>
        <v>350000</v>
      </c>
      <c r="H402" s="46">
        <f t="shared" si="168"/>
        <v>845000</v>
      </c>
      <c r="I402" s="46">
        <f t="shared" si="168"/>
        <v>845000</v>
      </c>
      <c r="J402" s="46">
        <f t="shared" si="168"/>
        <v>845000</v>
      </c>
      <c r="K402" s="47"/>
    </row>
    <row r="403" spans="1:11" ht="15">
      <c r="A403" s="32">
        <v>737</v>
      </c>
      <c r="B403" s="23" t="s">
        <v>70</v>
      </c>
      <c r="C403" s="46"/>
      <c r="D403" s="46"/>
      <c r="E403" s="46"/>
      <c r="F403" s="46"/>
      <c r="G403" s="46"/>
      <c r="H403" s="46"/>
      <c r="I403" s="46"/>
      <c r="J403" s="46"/>
      <c r="K403" s="47"/>
    </row>
    <row r="404" spans="1:11" ht="31.5">
      <c r="A404" s="32">
        <v>738</v>
      </c>
      <c r="B404" s="60" t="s">
        <v>145</v>
      </c>
      <c r="C404" s="46">
        <f>C405+C406</f>
        <v>3789900</v>
      </c>
      <c r="D404" s="46">
        <f aca="true" t="shared" si="169" ref="D404:J404">D405+D406</f>
        <v>0</v>
      </c>
      <c r="E404" s="46">
        <f t="shared" si="169"/>
        <v>0</v>
      </c>
      <c r="F404" s="46">
        <f t="shared" si="169"/>
        <v>0</v>
      </c>
      <c r="G404" s="46">
        <f t="shared" si="169"/>
        <v>1254900</v>
      </c>
      <c r="H404" s="46">
        <f t="shared" si="169"/>
        <v>845000</v>
      </c>
      <c r="I404" s="46">
        <f t="shared" si="169"/>
        <v>845000</v>
      </c>
      <c r="J404" s="46">
        <f t="shared" si="169"/>
        <v>845000</v>
      </c>
      <c r="K404" s="47"/>
    </row>
    <row r="405" spans="1:11" ht="15.75">
      <c r="A405" s="32">
        <v>739</v>
      </c>
      <c r="B405" s="60" t="s">
        <v>11</v>
      </c>
      <c r="C405" s="46">
        <f>D405+E405+F405+G405+H405+I405+J405</f>
        <v>2885000</v>
      </c>
      <c r="D405" s="46">
        <v>0</v>
      </c>
      <c r="E405" s="46">
        <v>0</v>
      </c>
      <c r="F405" s="46">
        <v>0</v>
      </c>
      <c r="G405" s="46">
        <v>350000</v>
      </c>
      <c r="H405" s="46">
        <v>845000</v>
      </c>
      <c r="I405" s="46">
        <v>845000</v>
      </c>
      <c r="J405" s="46">
        <v>845000</v>
      </c>
      <c r="K405" s="47"/>
    </row>
    <row r="406" spans="1:11" ht="15.75">
      <c r="A406" s="32">
        <v>740</v>
      </c>
      <c r="B406" s="60" t="s">
        <v>10</v>
      </c>
      <c r="C406" s="46">
        <f>D406+E406+F406+G406+H406+I406+J406</f>
        <v>904900</v>
      </c>
      <c r="D406" s="46">
        <v>0</v>
      </c>
      <c r="E406" s="46">
        <v>0</v>
      </c>
      <c r="F406" s="46">
        <v>0</v>
      </c>
      <c r="G406" s="46">
        <v>904900</v>
      </c>
      <c r="H406" s="46">
        <v>0</v>
      </c>
      <c r="I406" s="46">
        <v>0</v>
      </c>
      <c r="J406" s="46">
        <v>0</v>
      </c>
      <c r="K406" s="47"/>
    </row>
  </sheetData>
  <mergeCells count="40">
    <mergeCell ref="B378:K378"/>
    <mergeCell ref="B399:K399"/>
    <mergeCell ref="B272:K272"/>
    <mergeCell ref="B387:K387"/>
    <mergeCell ref="B388:K388"/>
    <mergeCell ref="B349:K349"/>
    <mergeCell ref="B280:K280"/>
    <mergeCell ref="B339:K339"/>
    <mergeCell ref="B303:K303"/>
    <mergeCell ref="B304:K304"/>
    <mergeCell ref="B335:K335"/>
    <mergeCell ref="B104:K104"/>
    <mergeCell ref="B110:K110"/>
    <mergeCell ref="B246:K246"/>
    <mergeCell ref="B310:K310"/>
    <mergeCell ref="B235:K235"/>
    <mergeCell ref="B133:K133"/>
    <mergeCell ref="B173:K173"/>
    <mergeCell ref="B188:K188"/>
    <mergeCell ref="B295:K295"/>
    <mergeCell ref="B206:K206"/>
    <mergeCell ref="B178:K178"/>
    <mergeCell ref="B276:K276"/>
    <mergeCell ref="B250:K250"/>
    <mergeCell ref="A7:K7"/>
    <mergeCell ref="B212:K212"/>
    <mergeCell ref="B230:K230"/>
    <mergeCell ref="B77:K77"/>
    <mergeCell ref="B80:K80"/>
    <mergeCell ref="B92:K92"/>
    <mergeCell ref="B128:K128"/>
    <mergeCell ref="B26:K26"/>
    <mergeCell ref="B37:K37"/>
    <mergeCell ref="B56:K56"/>
    <mergeCell ref="B59:K59"/>
    <mergeCell ref="B68:K68"/>
    <mergeCell ref="B30:K30"/>
    <mergeCell ref="B95:K95"/>
    <mergeCell ref="C8:J8"/>
    <mergeCell ref="B71:K7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ignoredErrors>
    <ignoredError sqref="C30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7" sqref="A7"/>
    </sheetView>
  </sheetViews>
  <sheetFormatPr defaultColWidth="9.140625" defaultRowHeight="15"/>
  <cols>
    <col min="1" max="1" width="5.28125" style="0" customWidth="1"/>
    <col min="2" max="2" width="29.7109375" style="0" customWidth="1"/>
    <col min="3" max="3" width="14.421875" style="0" customWidth="1"/>
    <col min="4" max="4" width="11.8515625" style="0" customWidth="1"/>
    <col min="5" max="5" width="15.00390625" style="0" customWidth="1"/>
    <col min="6" max="6" width="13.7109375" style="0" customWidth="1"/>
  </cols>
  <sheetData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Пользователь</cp:lastModifiedBy>
  <cp:lastPrinted>2018-08-28T05:14:26Z</cp:lastPrinted>
  <dcterms:created xsi:type="dcterms:W3CDTF">2014-11-11T06:52:36Z</dcterms:created>
  <dcterms:modified xsi:type="dcterms:W3CDTF">2018-08-28T05:15:03Z</dcterms:modified>
  <cp:category/>
  <cp:version/>
  <cp:contentType/>
  <cp:contentStatus/>
</cp:coreProperties>
</file>