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<sst xmlns="http://schemas.openxmlformats.org/spreadsheetml/2006/main" count="583" uniqueCount="103">
  <si>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2027 года"                от 19.01.2021 года № 31
г. Камышлов 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</si>
  <si>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</si>
  <si>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</si>
  <si>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</si>
  <si>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</si>
  <si>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</si>
  <si>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</si>
  <si>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</si>
  <si>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</si>
  <si>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</si>
  <si>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</si>
  <si>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</si>
  <si>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</si>
  <si>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</si>
  <si>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</si>
  <si>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</si>
  <si>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</si>
  <si>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</si>
  <si>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4-9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</si>
  <si>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</si>
  <si>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</si>
  <si>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4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</si>
  <si>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5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</si>
  <si>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6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</si>
  <si>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7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</si>
  <si>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8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</si>
  <si>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9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</si>
  <si>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10 Создание в образовательных организациях условий для получения детьми-инвалидами качественного образования</t>
  </si>
  <si>
    <t>Мероприятие 11 Организация конкурсных мероприятий городского, регионального, всероссийского уровня для детей дошкольного возраста</t>
  </si>
  <si>
    <t>Мероприятие 12 Мероприятия, направленные на обеспечение антитеррористической безопасности учреждений дошкольного образования</t>
  </si>
  <si>
    <t>Мероприятие 13  Поддержка проектов образовательных учреждений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</si>
  <si>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</si>
  <si>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</si>
  <si>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>13-40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</si>
  <si>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</si>
  <si>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Мероприятие 3.   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</si>
  <si>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Мероприятие 4.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</si>
  <si>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5.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</si>
  <si>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6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</si>
  <si>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7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</si>
  <si>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         Мероприятие 8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</si>
  <si>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Мероприятие 9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</si>
  <si>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     Мероприятие 10  Мероприятия, направленные на обеспечение антитеррористической безопасности общеобразовательных учреждений. </t>
  </si>
  <si>
    <t xml:space="preserve">          Мероприятие 11   Организация проведения государственной итоговой аттестации</t>
  </si>
  <si>
    <t>Мероприятие 12 Создание центра образования цифрового и гуманитарного профилей "Точка роста"</t>
  </si>
  <si>
    <t>Мероприятие 13 Сопровождение и поддержка талантливых детей с высокой мотивацией к обучению</t>
  </si>
  <si>
    <t xml:space="preserve">          Мероприятие 14   Поддержка проектов образовательных учреждений,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проектов.</t>
  </si>
  <si>
    <t xml:space="preserve">          Мероприятие 15    Ежемесячное денежное вознаграждение за классное руководство педагогическим работникам общеобразовательных организаций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</si>
  <si>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</si>
  <si>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</si>
  <si>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44-47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</si>
  <si>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</si>
  <si>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</si>
  <si>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4. Мероприятия направленные на обеспечение антитеррористической безопасности образовательных организаций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</si>
  <si>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</si>
  <si>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9. Обеспечение персонифицированного финансирования дополнительного образования детей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</si>
  <si>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2"/>
        <rFont val="Times New Roman"/>
        <family val="1"/>
      </rPr>
      <t>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</si>
  <si>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</si>
  <si>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</si>
  <si>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</si>
  <si>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</si>
  <si>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</si>
  <si>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</si>
  <si>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</si>
  <si>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5.  Проведение городских мероприятий, участие коллективов в областных и международных мероприятиях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</si>
  <si>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2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</si>
  <si>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t xml:space="preserve">Всего по напрвлению " Ппрочие нужды" в том числе </t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</si>
  <si>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</si>
  <si>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Мероприятие 2. Предоставление дополнительного образования в сфере культуры</t>
  </si>
  <si>
    <t>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</si>
  <si>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</si>
  <si>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5. Мероприятия, направленные на обеспечение антитеррористической безопасности образовательных организаций.</t>
  </si>
  <si>
    <t xml:space="preserve">         Мероприятие 6.  Проведение городских мероприятий, участие коллективов в областных и международных мероприятиях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</si>
  <si>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</si>
  <si>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 xml:space="preserve">        Мероприятие 1.   Предоставление услуг (выполнения работ) в сфере физической культуры и спорта</t>
  </si>
  <si>
    <t>83-114</t>
  </si>
  <si>
    <t>Мероприятие 2.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</si>
  <si>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 xml:space="preserve">Мероприятие 3.Приобретение и установка оборудования для многофункциональной спортивной площадки </t>
  </si>
  <si>
    <t>Мероприятие 4.Мероприятия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</si>
  <si>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>Мероприятие 5. Создания спортивных площадок (оснащения спортивным оборудованием) для занятий уличной гимнастикой.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</si>
  <si>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</si>
  <si>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t xml:space="preserve">        Мероприятие 1.  Организация отдыха  детей в каникулярное время</t>
  </si>
  <si>
    <t>118-121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</si>
  <si>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</si>
  <si>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</si>
  <si>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Мероприятие 1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</si>
  <si>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</si>
  <si>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         Мероприятие 1.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</si>
  <si>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2.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</si>
  <si>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3.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</si>
  <si>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                 Мероприятие 4. Организация военно-патриотического воспитания и допризывной подготовки молодых граждан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</si>
  <si>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</si>
  <si>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2"/>
        <color indexed="8"/>
        <rFont val="Times New Roman"/>
        <family val="1"/>
      </rP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</si>
  <si>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>156-162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</si>
  <si>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</si>
  <si>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rPr>
        <b/>
        <sz val="12"/>
        <color indexed="8"/>
        <rFont val="Times New Roman"/>
        <family val="1"/>
      </rP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</si>
  <si>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t>175-198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</si>
  <si>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</si>
  <si>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</si>
  <si>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</si>
  <si>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</si>
  <si>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1.Мероприятия по гармонизации межэтнических отношений</t>
  </si>
  <si>
    <t>Мероприятие 2.Мероприятия по профилактике экстремизма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</si>
</sst>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_-* #,##0.0_р_._-;\-* #,##0.0_р_._-;_-* \-??_р_._-;_-@_-"/>
    <numFmt numFmtId="171" formatCode="DD/MMM"/>
    <numFmt numFmtId="172" formatCode="0.00E+00"/>
    <numFmt numFmtId="173" formatCode="#,##0"/>
    <numFmt numFmtId="174" formatCode="#,##0.00_ ;\-#,##0.00\ "/>
    <numFmt numFmtId="175" formatCode="000000"/>
    <numFmt numFmtId="176" formatCode="#,##0.0_ ;\-#,##0.0\ 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2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70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70" fontId="4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70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64" fontId="10" fillId="2" borderId="1" xfId="21" applyFont="1" applyFill="1" applyBorder="1" applyAlignment="1">
      <alignment vertical="top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wrapText="1"/>
    </xf>
    <xf numFmtId="169" fontId="4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wrapText="1" shrinkToFit="1"/>
    </xf>
    <xf numFmtId="164" fontId="7" fillId="0" borderId="3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1" fillId="2" borderId="1" xfId="21" applyFont="1" applyFill="1" applyBorder="1" applyAlignment="1">
      <alignment vertical="top" wrapText="1"/>
      <protection/>
    </xf>
    <xf numFmtId="169" fontId="0" fillId="0" borderId="1" xfId="0" applyNumberForma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4" fillId="0" borderId="0" xfId="0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/>
    </xf>
    <xf numFmtId="164" fontId="11" fillId="0" borderId="1" xfId="0" applyFont="1" applyFill="1" applyBorder="1" applyAlignment="1">
      <alignment vertical="top" wrapText="1"/>
    </xf>
    <xf numFmtId="169" fontId="12" fillId="0" borderId="1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9" fontId="12" fillId="0" borderId="1" xfId="0" applyNumberFormat="1" applyFont="1" applyBorder="1" applyAlignment="1">
      <alignment horizontal="center"/>
    </xf>
    <xf numFmtId="169" fontId="13" fillId="0" borderId="1" xfId="0" applyNumberFormat="1" applyFont="1" applyFill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173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wrapText="1"/>
    </xf>
    <xf numFmtId="169" fontId="11" fillId="2" borderId="1" xfId="21" applyNumberFormat="1" applyFont="1" applyFill="1" applyBorder="1" applyAlignment="1">
      <alignment vertical="top" wrapText="1"/>
      <protection/>
    </xf>
    <xf numFmtId="169" fontId="10" fillId="0" borderId="1" xfId="20" applyNumberFormat="1" applyFont="1" applyFill="1" applyBorder="1" applyAlignment="1">
      <alignment wrapText="1"/>
      <protection/>
    </xf>
    <xf numFmtId="169" fontId="10" fillId="0" borderId="1" xfId="0" applyNumberFormat="1" applyFont="1" applyFill="1" applyBorder="1" applyAlignment="1">
      <alignment wrapText="1"/>
    </xf>
    <xf numFmtId="165" fontId="14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5" fontId="10" fillId="0" borderId="1" xfId="20" applyNumberFormat="1" applyFont="1" applyFill="1" applyBorder="1" applyAlignment="1">
      <alignment wrapText="1"/>
      <protection/>
    </xf>
    <xf numFmtId="164" fontId="10" fillId="0" borderId="1" xfId="20" applyFont="1" applyFill="1" applyBorder="1" applyAlignment="1">
      <alignment wrapText="1"/>
      <protection/>
    </xf>
    <xf numFmtId="174" fontId="4" fillId="0" borderId="1" xfId="0" applyNumberFormat="1" applyFont="1" applyFill="1" applyBorder="1" applyAlignment="1">
      <alignment horizontal="center"/>
    </xf>
    <xf numFmtId="164" fontId="11" fillId="2" borderId="1" xfId="21" applyFont="1" applyFill="1" applyBorder="1" applyAlignment="1">
      <alignment horizontal="left" vertical="top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10" fillId="0" borderId="1" xfId="20" applyFont="1" applyFill="1" applyBorder="1" applyAlignment="1">
      <alignment horizontal="left" wrapText="1"/>
      <protection/>
    </xf>
    <xf numFmtId="175" fontId="10" fillId="0" borderId="1" xfId="20" applyNumberFormat="1" applyFont="1" applyFill="1" applyBorder="1" applyAlignment="1">
      <alignment wrapText="1"/>
      <protection/>
    </xf>
    <xf numFmtId="169" fontId="0" fillId="0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9" fontId="3" fillId="0" borderId="1" xfId="0" applyNumberFormat="1" applyFont="1" applyFill="1" applyBorder="1" applyAlignment="1">
      <alignment/>
    </xf>
    <xf numFmtId="174" fontId="6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/>
    </xf>
    <xf numFmtId="164" fontId="15" fillId="2" borderId="1" xfId="0" applyFont="1" applyFill="1" applyBorder="1" applyAlignment="1">
      <alignment vertical="top" wrapText="1"/>
    </xf>
    <xf numFmtId="174" fontId="6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  <cellStyle name="Обычный_БЕЗ УЧЕТА СЧЕТОВ БЮДЖЕТ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tabSelected="1" zoomScale="75" zoomScaleNormal="75" workbookViewId="0" topLeftCell="D142">
      <selection activeCell="J2" sqref="J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1" customWidth="1"/>
    <col min="5" max="5" width="21.8515625" style="2" customWidth="1"/>
    <col min="6" max="6" width="20.57421875" style="1" customWidth="1"/>
    <col min="7" max="7" width="20.7109375" style="1" customWidth="1"/>
    <col min="8" max="8" width="22.7109375" style="1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3"/>
      <c r="B1" s="4"/>
      <c r="C1" s="5"/>
      <c r="D1" s="6"/>
      <c r="E1" s="5"/>
      <c r="F1" s="5"/>
      <c r="G1" s="5"/>
      <c r="H1" s="5"/>
      <c r="I1" s="5"/>
      <c r="J1" s="5"/>
      <c r="K1" s="7"/>
    </row>
    <row r="2" spans="1:11" ht="108" customHeight="1">
      <c r="A2" s="3"/>
      <c r="B2" s="4"/>
      <c r="C2" s="5"/>
      <c r="D2" s="6"/>
      <c r="E2" s="6"/>
      <c r="F2" s="6"/>
      <c r="G2" s="5"/>
      <c r="H2" s="5"/>
      <c r="I2" s="8"/>
      <c r="J2" s="9" t="s">
        <v>0</v>
      </c>
      <c r="K2" s="9"/>
    </row>
    <row r="3" spans="1:11" ht="5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7"/>
    </row>
    <row r="5" spans="1:11" ht="18.75" customHeight="1">
      <c r="A5" s="11" t="s">
        <v>2</v>
      </c>
      <c r="B5" s="12" t="s">
        <v>3</v>
      </c>
      <c r="C5" s="13" t="s">
        <v>4</v>
      </c>
      <c r="D5" s="13"/>
      <c r="E5" s="13"/>
      <c r="F5" s="13"/>
      <c r="G5" s="13"/>
      <c r="H5" s="13"/>
      <c r="I5" s="13"/>
      <c r="J5" s="13"/>
      <c r="K5" s="14" t="s">
        <v>5</v>
      </c>
    </row>
    <row r="6" spans="1:11" ht="69" customHeight="1">
      <c r="A6" s="11"/>
      <c r="B6" s="12"/>
      <c r="C6" s="15" t="s">
        <v>6</v>
      </c>
      <c r="D6" s="13">
        <v>2021</v>
      </c>
      <c r="E6" s="13">
        <v>2022</v>
      </c>
      <c r="F6" s="13">
        <v>2023</v>
      </c>
      <c r="G6" s="13">
        <v>2024</v>
      </c>
      <c r="H6" s="13">
        <v>2025</v>
      </c>
      <c r="I6" s="13">
        <v>2026</v>
      </c>
      <c r="J6" s="13">
        <v>2027</v>
      </c>
      <c r="K6" s="14"/>
    </row>
    <row r="7" spans="1:11" ht="18.75">
      <c r="A7" s="16">
        <v>1</v>
      </c>
      <c r="B7" s="12" t="s">
        <v>7</v>
      </c>
      <c r="C7" s="15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75">
      <c r="A8" s="11"/>
      <c r="B8" s="17" t="s">
        <v>8</v>
      </c>
      <c r="C8" s="18">
        <f>SUM(C9:C12)</f>
        <v>5220019705.43</v>
      </c>
      <c r="D8" s="18">
        <f>SUM(D9:D12)</f>
        <v>685908300</v>
      </c>
      <c r="E8" s="18">
        <f>SUM(E9:E12)</f>
        <v>733326873.77</v>
      </c>
      <c r="F8" s="18">
        <f>SUM(F9:F12)</f>
        <v>728324212.66</v>
      </c>
      <c r="G8" s="18">
        <f>SUM(G9:G12)</f>
        <v>725933213</v>
      </c>
      <c r="H8" s="18">
        <f>SUM(H9:H12)</f>
        <v>754140490</v>
      </c>
      <c r="I8" s="18">
        <f>SUM(I9:I12)</f>
        <v>783006856</v>
      </c>
      <c r="J8" s="18">
        <f>SUM(J9:J12)</f>
        <v>809379760</v>
      </c>
      <c r="K8" s="19"/>
    </row>
    <row r="9" spans="1:11" ht="18.75">
      <c r="A9" s="11">
        <f aca="true" t="shared" si="0" ref="A9:A12">A8+1</f>
        <v>1</v>
      </c>
      <c r="B9" s="20" t="s">
        <v>9</v>
      </c>
      <c r="C9" s="18">
        <f aca="true" t="shared" si="1" ref="C9:C12">SUM(D9:J9)</f>
        <v>0</v>
      </c>
      <c r="D9" s="21">
        <f aca="true" t="shared" si="2" ref="D9:D12">D22+D106+D200+D250+D291+D339+D383+D413+D437+D476+D501+D532+D558</f>
        <v>0</v>
      </c>
      <c r="E9" s="21">
        <f aca="true" t="shared" si="3" ref="E9:E12">E22+E106+E200+E250+E291+E339+E383+E413+E437+E476+E501+E532+E558</f>
        <v>0</v>
      </c>
      <c r="F9" s="21">
        <f aca="true" t="shared" si="4" ref="F9:F12">F22+F106+F200+F250+F291+F339+F383+F413+F437+F476+F501+F532+F558</f>
        <v>0</v>
      </c>
      <c r="G9" s="21">
        <f aca="true" t="shared" si="5" ref="G9:G12">G22+G106+G200+G250+G291+G339+G383+G413+G437+G476+G501+G532+G558</f>
        <v>0</v>
      </c>
      <c r="H9" s="21">
        <f aca="true" t="shared" si="6" ref="H9:H12">H22+H106+H200+H250+H291+H339+H383+H413+H437+H476+H501+H532+H558</f>
        <v>0</v>
      </c>
      <c r="I9" s="21">
        <f aca="true" t="shared" si="7" ref="I9:I12">I22+I106+I200+I250+I291+I339+I383+I413+I437+I476+I501+I532+I558</f>
        <v>0</v>
      </c>
      <c r="J9" s="21">
        <f aca="true" t="shared" si="8" ref="J9:J12">J22+J106+J200+J250+J291+J339+J383+J413+J437+J476+J501+J532+J558</f>
        <v>0</v>
      </c>
      <c r="K9" s="22"/>
    </row>
    <row r="10" spans="1:11" ht="18.75">
      <c r="A10" s="11">
        <f t="shared" si="0"/>
        <v>2</v>
      </c>
      <c r="B10" s="20" t="s">
        <v>10</v>
      </c>
      <c r="C10" s="18">
        <f t="shared" si="1"/>
        <v>2685921188</v>
      </c>
      <c r="D10" s="21">
        <f t="shared" si="2"/>
        <v>358844200</v>
      </c>
      <c r="E10" s="21">
        <f t="shared" si="3"/>
        <v>364699200</v>
      </c>
      <c r="F10" s="21">
        <f t="shared" si="4"/>
        <v>357955600</v>
      </c>
      <c r="G10" s="21">
        <f t="shared" si="5"/>
        <v>379514661</v>
      </c>
      <c r="H10" s="21">
        <f t="shared" si="6"/>
        <v>394354642</v>
      </c>
      <c r="I10" s="21">
        <f t="shared" si="7"/>
        <v>409319024</v>
      </c>
      <c r="J10" s="21">
        <f t="shared" si="8"/>
        <v>421233861</v>
      </c>
      <c r="K10" s="22"/>
    </row>
    <row r="11" spans="1:11" ht="18.75">
      <c r="A11" s="11">
        <f t="shared" si="0"/>
        <v>3</v>
      </c>
      <c r="B11" s="20" t="s">
        <v>11</v>
      </c>
      <c r="C11" s="18">
        <f t="shared" si="1"/>
        <v>2534098517.43</v>
      </c>
      <c r="D11" s="21">
        <f t="shared" si="2"/>
        <v>327064099.99999994</v>
      </c>
      <c r="E11" s="21">
        <f t="shared" si="3"/>
        <v>368627673.77</v>
      </c>
      <c r="F11" s="21">
        <f t="shared" si="4"/>
        <v>370368612.65999997</v>
      </c>
      <c r="G11" s="21">
        <f t="shared" si="5"/>
        <v>346418552</v>
      </c>
      <c r="H11" s="21">
        <f t="shared" si="6"/>
        <v>359785848</v>
      </c>
      <c r="I11" s="21">
        <f t="shared" si="7"/>
        <v>373687832</v>
      </c>
      <c r="J11" s="21">
        <f t="shared" si="8"/>
        <v>388145899</v>
      </c>
      <c r="K11" s="22"/>
    </row>
    <row r="12" spans="1:11" ht="18.75">
      <c r="A12" s="11">
        <f t="shared" si="0"/>
        <v>4</v>
      </c>
      <c r="B12" s="20" t="s">
        <v>12</v>
      </c>
      <c r="C12" s="18">
        <f t="shared" si="1"/>
        <v>0</v>
      </c>
      <c r="D12" s="21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1">
        <f t="shared" si="6"/>
        <v>0</v>
      </c>
      <c r="I12" s="21">
        <f t="shared" si="7"/>
        <v>0</v>
      </c>
      <c r="J12" s="21">
        <f t="shared" si="8"/>
        <v>0</v>
      </c>
      <c r="K12" s="22"/>
    </row>
    <row r="13" spans="1:11" ht="18.75">
      <c r="A13" s="11"/>
      <c r="B13" s="23"/>
      <c r="C13" s="18"/>
      <c r="D13" s="24"/>
      <c r="E13" s="24"/>
      <c r="F13" s="24"/>
      <c r="G13" s="24"/>
      <c r="H13" s="24"/>
      <c r="I13" s="24"/>
      <c r="J13" s="24"/>
      <c r="K13" s="22"/>
    </row>
    <row r="14" spans="1:11" ht="18.75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9"/>
    </row>
    <row r="15" spans="1:11" ht="49.5" customHeight="1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4"/>
      <c r="C16" s="5"/>
      <c r="D16" s="5"/>
      <c r="E16" s="5"/>
      <c r="F16" s="5"/>
      <c r="G16" s="5"/>
      <c r="H16" s="5"/>
      <c r="I16" s="5"/>
      <c r="J16" s="5"/>
      <c r="K16" s="7"/>
    </row>
    <row r="17" spans="1:11" ht="15">
      <c r="A17" s="3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1:11" ht="15" customHeight="1">
      <c r="A18" s="30" t="s">
        <v>2</v>
      </c>
      <c r="B18" s="14" t="s">
        <v>3</v>
      </c>
      <c r="C18" s="31" t="s">
        <v>4</v>
      </c>
      <c r="D18" s="31"/>
      <c r="E18" s="31"/>
      <c r="F18" s="31"/>
      <c r="G18" s="31"/>
      <c r="H18" s="31"/>
      <c r="I18" s="31"/>
      <c r="J18" s="31"/>
      <c r="K18" s="14" t="s">
        <v>5</v>
      </c>
    </row>
    <row r="19" spans="1:11" ht="92.25" customHeight="1">
      <c r="A19" s="30"/>
      <c r="B19" s="14"/>
      <c r="C19" s="32" t="s">
        <v>6</v>
      </c>
      <c r="D19" s="13">
        <v>2021</v>
      </c>
      <c r="E19" s="13">
        <v>2022</v>
      </c>
      <c r="F19" s="13">
        <v>2023</v>
      </c>
      <c r="G19" s="13">
        <v>2024</v>
      </c>
      <c r="H19" s="13">
        <v>2025</v>
      </c>
      <c r="I19" s="13">
        <v>2026</v>
      </c>
      <c r="J19" s="13">
        <v>2027</v>
      </c>
      <c r="K19" s="14"/>
    </row>
    <row r="20" spans="1:11" ht="15">
      <c r="A20" s="33">
        <v>1</v>
      </c>
      <c r="B20" s="14" t="s">
        <v>7</v>
      </c>
      <c r="C20" s="32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1">
        <v>11</v>
      </c>
    </row>
    <row r="21" spans="1:11" ht="57.75">
      <c r="A21" s="30"/>
      <c r="B21" s="34" t="s">
        <v>14</v>
      </c>
      <c r="C21" s="35">
        <f>SUM(C22:C25)</f>
        <v>1943620236.7600002</v>
      </c>
      <c r="D21" s="35">
        <f>SUM(D22:D25)</f>
        <v>257529396.59</v>
      </c>
      <c r="E21" s="35">
        <f>SUM(E22:E25)</f>
        <v>266964450.5</v>
      </c>
      <c r="F21" s="35">
        <f>SUM(F22:F25)</f>
        <v>272685313.67</v>
      </c>
      <c r="G21" s="35">
        <f>SUM(G22:G25)</f>
        <v>271171033</v>
      </c>
      <c r="H21" s="35">
        <f>SUM(H22:H25)</f>
        <v>282017474</v>
      </c>
      <c r="I21" s="35">
        <f>SUM(I22:I25)</f>
        <v>292828573</v>
      </c>
      <c r="J21" s="35">
        <f>SUM(J22:J25)</f>
        <v>300423996</v>
      </c>
      <c r="K21" s="36"/>
    </row>
    <row r="22" spans="1:11" ht="15">
      <c r="A22" s="30">
        <f aca="true" t="shared" si="9" ref="A22:A25">A21+1</f>
        <v>1</v>
      </c>
      <c r="B22" s="37" t="s">
        <v>9</v>
      </c>
      <c r="C22" s="38">
        <f>C30</f>
        <v>0</v>
      </c>
      <c r="D22" s="38">
        <f aca="true" t="shared" si="10" ref="D22:D24">D30</f>
        <v>0</v>
      </c>
      <c r="E22" s="38">
        <f aca="true" t="shared" si="11" ref="E22:E24">E30</f>
        <v>0</v>
      </c>
      <c r="F22" s="38">
        <f aca="true" t="shared" si="12" ref="F22:F24">F30</f>
        <v>0</v>
      </c>
      <c r="G22" s="38">
        <f aca="true" t="shared" si="13" ref="G22:G24">G30</f>
        <v>0</v>
      </c>
      <c r="H22" s="38">
        <f aca="true" t="shared" si="14" ref="H22:H24">H30</f>
        <v>0</v>
      </c>
      <c r="I22" s="38">
        <f aca="true" t="shared" si="15" ref="I22:I24">I30</f>
        <v>0</v>
      </c>
      <c r="J22" s="38">
        <f aca="true" t="shared" si="16" ref="J22:J24">J30</f>
        <v>0</v>
      </c>
      <c r="K22" s="39"/>
    </row>
    <row r="23" spans="1:11" ht="15">
      <c r="A23" s="30">
        <f t="shared" si="9"/>
        <v>2</v>
      </c>
      <c r="B23" s="37" t="s">
        <v>10</v>
      </c>
      <c r="C23" s="35">
        <f aca="true" t="shared" si="17" ref="C23:C24">SUM(D23:J23)</f>
        <v>1273033392</v>
      </c>
      <c r="D23" s="35">
        <f t="shared" si="10"/>
        <v>167527992</v>
      </c>
      <c r="E23" s="35">
        <f t="shared" si="11"/>
        <v>170504724</v>
      </c>
      <c r="F23" s="35">
        <f t="shared" si="12"/>
        <v>173563850</v>
      </c>
      <c r="G23" s="35">
        <f t="shared" si="13"/>
        <v>180506365</v>
      </c>
      <c r="H23" s="35">
        <f t="shared" si="14"/>
        <v>187726219</v>
      </c>
      <c r="I23" s="35">
        <f t="shared" si="15"/>
        <v>194765668</v>
      </c>
      <c r="J23" s="40">
        <f t="shared" si="16"/>
        <v>198438574</v>
      </c>
      <c r="K23" s="39"/>
    </row>
    <row r="24" spans="1:11" ht="15">
      <c r="A24" s="30">
        <f t="shared" si="9"/>
        <v>3</v>
      </c>
      <c r="B24" s="37" t="s">
        <v>11</v>
      </c>
      <c r="C24" s="35">
        <f t="shared" si="17"/>
        <v>670586844.7600001</v>
      </c>
      <c r="D24" s="41">
        <f t="shared" si="10"/>
        <v>90001404.59</v>
      </c>
      <c r="E24" s="41">
        <f t="shared" si="11"/>
        <v>96459726.5</v>
      </c>
      <c r="F24" s="41">
        <f t="shared" si="12"/>
        <v>99121463.67</v>
      </c>
      <c r="G24" s="41">
        <f t="shared" si="13"/>
        <v>90664668</v>
      </c>
      <c r="H24" s="41">
        <f t="shared" si="14"/>
        <v>94291255</v>
      </c>
      <c r="I24" s="41">
        <f t="shared" si="15"/>
        <v>98062905</v>
      </c>
      <c r="J24" s="38">
        <f t="shared" si="16"/>
        <v>101985422</v>
      </c>
      <c r="K24" s="39"/>
    </row>
    <row r="25" spans="1:11" ht="15">
      <c r="A25" s="30">
        <f t="shared" si="9"/>
        <v>4</v>
      </c>
      <c r="B25" s="37" t="s">
        <v>12</v>
      </c>
      <c r="C25" s="35"/>
      <c r="D25" s="42"/>
      <c r="E25" s="42"/>
      <c r="F25" s="42"/>
      <c r="G25" s="42"/>
      <c r="H25" s="42"/>
      <c r="I25" s="42"/>
      <c r="J25" s="42"/>
      <c r="K25" s="39"/>
    </row>
    <row r="26" spans="1:11" ht="15">
      <c r="A26" s="30"/>
      <c r="B26" s="43"/>
      <c r="C26" s="44"/>
      <c r="D26" s="45"/>
      <c r="E26" s="45"/>
      <c r="F26" s="45"/>
      <c r="G26" s="45"/>
      <c r="H26" s="45"/>
      <c r="I26" s="45"/>
      <c r="J26" s="45"/>
      <c r="K26" s="39"/>
    </row>
    <row r="27" spans="1:11" ht="18.75" customHeight="1">
      <c r="A27" s="30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5">
      <c r="A28" s="30"/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29.25">
      <c r="A29" s="30"/>
      <c r="B29" s="34" t="s">
        <v>16</v>
      </c>
      <c r="C29" s="48">
        <f>SUM(C30:C33)</f>
        <v>1943620236.76</v>
      </c>
      <c r="D29" s="48">
        <f>SUM(D30:D33)</f>
        <v>257529396.59</v>
      </c>
      <c r="E29" s="48">
        <f>SUM(E30:E33)</f>
        <v>266964450.5</v>
      </c>
      <c r="F29" s="48">
        <f>SUM(F30:F33)</f>
        <v>272685313.67</v>
      </c>
      <c r="G29" s="48">
        <f>SUM(G30:G33)</f>
        <v>271171033</v>
      </c>
      <c r="H29" s="48">
        <f>SUM(H30:H33)</f>
        <v>282017474</v>
      </c>
      <c r="I29" s="48">
        <f>SUM(I30:I33)</f>
        <v>292828573</v>
      </c>
      <c r="J29" s="48">
        <f>SUM(J30:J33)</f>
        <v>300423996</v>
      </c>
      <c r="K29" s="49"/>
    </row>
    <row r="30" spans="1:11" ht="15">
      <c r="A30" s="30">
        <f aca="true" t="shared" si="18" ref="A30:A33">A29+1</f>
        <v>1</v>
      </c>
      <c r="B30" s="37" t="s">
        <v>9</v>
      </c>
      <c r="C30" s="48">
        <f aca="true" t="shared" si="19" ref="C30:C32">C35+C40+C45+C50+C55+C60+C65+C75+C80+C70+C85+C90+C95</f>
        <v>0</v>
      </c>
      <c r="D30" s="48">
        <f aca="true" t="shared" si="20" ref="D30:D32">D35+D40+D45+D50+D55+D60+D65+D75+D80+D70+D85+D90+D95</f>
        <v>0</v>
      </c>
      <c r="E30" s="48">
        <f aca="true" t="shared" si="21" ref="E30:E32">E35+E40+E45+E50+E55+E60+E65+E75+E80+E70+E85+E90+E95</f>
        <v>0</v>
      </c>
      <c r="F30" s="48">
        <f aca="true" t="shared" si="22" ref="F30:F32">F35+F40+F45+F50+F55+F60+F65+F75+F80+F70+F85+F90+F95</f>
        <v>0</v>
      </c>
      <c r="G30" s="48">
        <f aca="true" t="shared" si="23" ref="G30:G32">G35+G40+G45+G50+G55+G60+G65+G75+G80+G70+G85+G90+G95</f>
        <v>0</v>
      </c>
      <c r="H30" s="48">
        <f aca="true" t="shared" si="24" ref="H30:H32">H35+H40+H45+H50+H55+H60+H65+H75+H80+H70+H85+H90+H95</f>
        <v>0</v>
      </c>
      <c r="I30" s="48">
        <f aca="true" t="shared" si="25" ref="I30:I32">I35+I40+I45+I50+I55+I60+I65+I75+I80+I70+I85+I90+I95</f>
        <v>0</v>
      </c>
      <c r="J30" s="48">
        <f aca="true" t="shared" si="26" ref="J30:J32">J35+J40+J45+J50+J55+J60+J65+J75+J80+J70+J85+J90+J95</f>
        <v>0</v>
      </c>
      <c r="K30" s="39"/>
    </row>
    <row r="31" spans="1:11" ht="15">
      <c r="A31" s="30">
        <f t="shared" si="18"/>
        <v>2</v>
      </c>
      <c r="B31" s="37" t="s">
        <v>10</v>
      </c>
      <c r="C31" s="48">
        <f t="shared" si="19"/>
        <v>1273033392</v>
      </c>
      <c r="D31" s="48">
        <f t="shared" si="20"/>
        <v>167527992</v>
      </c>
      <c r="E31" s="48">
        <f t="shared" si="21"/>
        <v>170504724</v>
      </c>
      <c r="F31" s="48">
        <f t="shared" si="22"/>
        <v>173563850</v>
      </c>
      <c r="G31" s="48">
        <f t="shared" si="23"/>
        <v>180506365</v>
      </c>
      <c r="H31" s="48">
        <f t="shared" si="24"/>
        <v>187726219</v>
      </c>
      <c r="I31" s="48">
        <f t="shared" si="25"/>
        <v>194765668</v>
      </c>
      <c r="J31" s="48">
        <f t="shared" si="26"/>
        <v>198438574</v>
      </c>
      <c r="K31" s="39"/>
    </row>
    <row r="32" spans="1:11" ht="15">
      <c r="A32" s="30">
        <f t="shared" si="18"/>
        <v>3</v>
      </c>
      <c r="B32" s="37" t="s">
        <v>11</v>
      </c>
      <c r="C32" s="48">
        <f t="shared" si="19"/>
        <v>670586844.76</v>
      </c>
      <c r="D32" s="48">
        <f t="shared" si="20"/>
        <v>90001404.59</v>
      </c>
      <c r="E32" s="48">
        <f t="shared" si="21"/>
        <v>96459726.5</v>
      </c>
      <c r="F32" s="48">
        <f t="shared" si="22"/>
        <v>99121463.67</v>
      </c>
      <c r="G32" s="48">
        <f t="shared" si="23"/>
        <v>90664668</v>
      </c>
      <c r="H32" s="48">
        <f t="shared" si="24"/>
        <v>94291255</v>
      </c>
      <c r="I32" s="48">
        <f t="shared" si="25"/>
        <v>98062905</v>
      </c>
      <c r="J32" s="48">
        <f t="shared" si="26"/>
        <v>101985422</v>
      </c>
      <c r="K32" s="39"/>
    </row>
    <row r="33" spans="1:11" ht="15">
      <c r="A33" s="30">
        <f t="shared" si="18"/>
        <v>4</v>
      </c>
      <c r="B33" s="37" t="s">
        <v>12</v>
      </c>
      <c r="C33" s="48"/>
      <c r="D33" s="48"/>
      <c r="E33" s="48"/>
      <c r="F33" s="48"/>
      <c r="G33" s="48"/>
      <c r="H33" s="48"/>
      <c r="I33" s="48"/>
      <c r="J33" s="48"/>
      <c r="K33" s="39"/>
    </row>
    <row r="34" spans="1:11" ht="132" customHeight="1">
      <c r="A34" s="30"/>
      <c r="B34" s="50" t="s">
        <v>17</v>
      </c>
      <c r="C34" s="48">
        <f>SUM(C35:C38)</f>
        <v>608284494</v>
      </c>
      <c r="D34" s="48">
        <f>SUM(D35:D38)</f>
        <v>72019738</v>
      </c>
      <c r="E34" s="48">
        <f>SUM(E35:E38)</f>
        <v>79009837</v>
      </c>
      <c r="F34" s="48">
        <f>SUM(F35:F38)</f>
        <v>84421656</v>
      </c>
      <c r="G34" s="48">
        <f>SUM(G35:G38)</f>
        <v>87798522</v>
      </c>
      <c r="H34" s="48">
        <f>SUM(H35:H38)</f>
        <v>91310463</v>
      </c>
      <c r="I34" s="48">
        <f>SUM(I35:I38)</f>
        <v>94962881</v>
      </c>
      <c r="J34" s="48">
        <f>SUM(J35:J38)</f>
        <v>98761397</v>
      </c>
      <c r="K34" s="51" t="s">
        <v>18</v>
      </c>
    </row>
    <row r="35" spans="1:11" ht="15">
      <c r="A35" s="30">
        <v>1</v>
      </c>
      <c r="B35" s="37" t="s">
        <v>9</v>
      </c>
      <c r="C35" s="48">
        <f aca="true" t="shared" si="27" ref="C35:C38">SUM(D35:J35)</f>
        <v>0</v>
      </c>
      <c r="D35" s="42"/>
      <c r="E35" s="42"/>
      <c r="F35" s="42"/>
      <c r="G35" s="42"/>
      <c r="H35" s="42"/>
      <c r="I35" s="42"/>
      <c r="J35" s="42"/>
      <c r="K35" s="39"/>
    </row>
    <row r="36" spans="1:11" ht="15">
      <c r="A36" s="30">
        <v>2</v>
      </c>
      <c r="B36" s="37" t="s">
        <v>10</v>
      </c>
      <c r="C36" s="48">
        <f t="shared" si="27"/>
        <v>0</v>
      </c>
      <c r="D36" s="42"/>
      <c r="E36" s="42"/>
      <c r="F36" s="42"/>
      <c r="G36" s="42"/>
      <c r="H36" s="42"/>
      <c r="I36" s="42"/>
      <c r="J36" s="42"/>
      <c r="K36" s="52"/>
    </row>
    <row r="37" spans="1:11" ht="15">
      <c r="A37" s="30">
        <v>3</v>
      </c>
      <c r="B37" s="37" t="s">
        <v>11</v>
      </c>
      <c r="C37" s="48">
        <f t="shared" si="27"/>
        <v>608284494</v>
      </c>
      <c r="D37" s="42">
        <v>72019738</v>
      </c>
      <c r="E37" s="42">
        <v>79009837</v>
      </c>
      <c r="F37" s="42">
        <v>84421656</v>
      </c>
      <c r="G37" s="42">
        <v>87798522</v>
      </c>
      <c r="H37" s="42">
        <v>91310463</v>
      </c>
      <c r="I37" s="42">
        <v>94962881</v>
      </c>
      <c r="J37" s="42">
        <v>98761397</v>
      </c>
      <c r="K37" s="39"/>
    </row>
    <row r="38" spans="1:11" ht="15">
      <c r="A38" s="30">
        <v>4</v>
      </c>
      <c r="B38" s="37" t="s">
        <v>12</v>
      </c>
      <c r="C38" s="48">
        <f t="shared" si="27"/>
        <v>0</v>
      </c>
      <c r="D38" s="42"/>
      <c r="E38" s="42"/>
      <c r="F38" s="42"/>
      <c r="G38" s="42"/>
      <c r="H38" s="42"/>
      <c r="I38" s="42"/>
      <c r="J38" s="42"/>
      <c r="K38" s="39"/>
    </row>
    <row r="39" spans="1:11" ht="81" customHeight="1">
      <c r="A39" s="30"/>
      <c r="B39" s="50" t="s">
        <v>19</v>
      </c>
      <c r="C39" s="48">
        <f>SUM(C40:C43)</f>
        <v>600000</v>
      </c>
      <c r="D39" s="48">
        <f>SUM(D40:D43)</f>
        <v>600000</v>
      </c>
      <c r="E39" s="48">
        <f>SUM(E40:E43)</f>
        <v>0</v>
      </c>
      <c r="F39" s="48">
        <f>SUM(F40:F43)</f>
        <v>0</v>
      </c>
      <c r="G39" s="48">
        <f>SUM(G40:G43)</f>
        <v>0</v>
      </c>
      <c r="H39" s="48">
        <f>SUM(H40:H43)</f>
        <v>0</v>
      </c>
      <c r="I39" s="48">
        <f>SUM(I40:I43)</f>
        <v>0</v>
      </c>
      <c r="J39" s="48">
        <f>SUM(J40:J43)</f>
        <v>0</v>
      </c>
      <c r="K39" s="51" t="s">
        <v>18</v>
      </c>
    </row>
    <row r="40" spans="1:11" ht="15">
      <c r="A40" s="30">
        <f aca="true" t="shared" si="28" ref="A40:A41">A39+1</f>
        <v>1</v>
      </c>
      <c r="B40" s="37" t="s">
        <v>9</v>
      </c>
      <c r="C40" s="48">
        <f aca="true" t="shared" si="29" ref="C40:C43">SUM(D40:J40)</f>
        <v>0</v>
      </c>
      <c r="D40" s="42"/>
      <c r="E40" s="42"/>
      <c r="F40" s="42"/>
      <c r="G40" s="42"/>
      <c r="H40" s="42"/>
      <c r="I40" s="42"/>
      <c r="J40" s="42"/>
      <c r="K40" s="39"/>
    </row>
    <row r="41" spans="1:11" ht="15">
      <c r="A41" s="30">
        <f t="shared" si="28"/>
        <v>2</v>
      </c>
      <c r="B41" s="37" t="s">
        <v>10</v>
      </c>
      <c r="C41" s="48">
        <f t="shared" si="29"/>
        <v>0</v>
      </c>
      <c r="D41" s="42"/>
      <c r="E41" s="42"/>
      <c r="F41" s="42"/>
      <c r="G41" s="42"/>
      <c r="H41" s="42"/>
      <c r="I41" s="42"/>
      <c r="J41" s="42"/>
      <c r="K41" s="39"/>
    </row>
    <row r="42" spans="1:11" ht="15">
      <c r="A42" s="30">
        <v>3</v>
      </c>
      <c r="B42" s="37" t="s">
        <v>11</v>
      </c>
      <c r="C42" s="48">
        <f t="shared" si="29"/>
        <v>600000</v>
      </c>
      <c r="D42" s="42">
        <v>600000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39"/>
    </row>
    <row r="43" spans="1:11" ht="15">
      <c r="A43" s="30">
        <v>4</v>
      </c>
      <c r="B43" s="37" t="s">
        <v>12</v>
      </c>
      <c r="C43" s="48">
        <f t="shared" si="29"/>
        <v>0</v>
      </c>
      <c r="D43" s="42"/>
      <c r="E43" s="42"/>
      <c r="F43" s="42"/>
      <c r="G43" s="42"/>
      <c r="H43" s="42"/>
      <c r="I43" s="42"/>
      <c r="J43" s="42"/>
      <c r="K43" s="53"/>
    </row>
    <row r="44" spans="1:11" ht="125.25" customHeight="1">
      <c r="A44" s="30"/>
      <c r="B44" s="54" t="s">
        <v>20</v>
      </c>
      <c r="C44" s="38">
        <f>SUM(C45:C48)</f>
        <v>24712862.46</v>
      </c>
      <c r="D44" s="38">
        <f>SUM(D45:D48)</f>
        <v>5023911.29</v>
      </c>
      <c r="E44" s="38">
        <f>SUM(E45:E48)</f>
        <v>11565053.5</v>
      </c>
      <c r="F44" s="38">
        <f>SUM(F45:F48)</f>
        <v>8123897.67</v>
      </c>
      <c r="G44" s="38">
        <f>SUM(G45:G48)</f>
        <v>0</v>
      </c>
      <c r="H44" s="38">
        <f>SUM(H45:H48)</f>
        <v>0</v>
      </c>
      <c r="I44" s="38">
        <f>SUM(I45:I48)</f>
        <v>0</v>
      </c>
      <c r="J44" s="38">
        <f>SUM(J45:J48)</f>
        <v>0</v>
      </c>
      <c r="K44" s="39"/>
    </row>
    <row r="45" spans="1:11" ht="15">
      <c r="A45" s="30">
        <f aca="true" t="shared" si="30" ref="A45:A46">A44+1</f>
        <v>1</v>
      </c>
      <c r="B45" s="37" t="s">
        <v>9</v>
      </c>
      <c r="C45" s="38">
        <f aca="true" t="shared" si="31" ref="C45:C48">SUM(D45:J45)</f>
        <v>0</v>
      </c>
      <c r="D45" s="42"/>
      <c r="E45" s="42"/>
      <c r="F45" s="42"/>
      <c r="G45" s="42"/>
      <c r="H45" s="42"/>
      <c r="I45" s="42"/>
      <c r="J45" s="42"/>
      <c r="K45" s="39"/>
    </row>
    <row r="46" spans="1:11" ht="15">
      <c r="A46" s="30">
        <f t="shared" si="30"/>
        <v>2</v>
      </c>
      <c r="B46" s="37" t="s">
        <v>10</v>
      </c>
      <c r="C46" s="38">
        <f t="shared" si="31"/>
        <v>0</v>
      </c>
      <c r="D46" s="42"/>
      <c r="E46" s="42"/>
      <c r="F46" s="42"/>
      <c r="G46" s="42"/>
      <c r="H46" s="42"/>
      <c r="I46" s="42"/>
      <c r="J46" s="42"/>
      <c r="K46" s="39"/>
    </row>
    <row r="47" spans="1:11" ht="15">
      <c r="A47" s="30">
        <v>3</v>
      </c>
      <c r="B47" s="37" t="s">
        <v>11</v>
      </c>
      <c r="C47" s="38">
        <f t="shared" si="31"/>
        <v>24712862.46</v>
      </c>
      <c r="D47" s="42">
        <v>5023911.29</v>
      </c>
      <c r="E47" s="42">
        <v>11565053.5</v>
      </c>
      <c r="F47" s="42">
        <v>8123897.67</v>
      </c>
      <c r="G47" s="42">
        <v>0</v>
      </c>
      <c r="H47" s="42">
        <v>0</v>
      </c>
      <c r="I47" s="42">
        <v>0</v>
      </c>
      <c r="J47" s="42">
        <v>0</v>
      </c>
      <c r="K47" s="39"/>
    </row>
    <row r="48" spans="1:11" ht="15">
      <c r="A48" s="30">
        <v>4</v>
      </c>
      <c r="B48" s="37" t="s">
        <v>12</v>
      </c>
      <c r="C48" s="38">
        <f t="shared" si="31"/>
        <v>0</v>
      </c>
      <c r="D48" s="42"/>
      <c r="E48" s="42"/>
      <c r="F48" s="42"/>
      <c r="G48" s="42"/>
      <c r="H48" s="42"/>
      <c r="I48" s="42"/>
      <c r="J48" s="35"/>
      <c r="K48" s="55"/>
    </row>
    <row r="49" spans="1:11" ht="162.75" customHeight="1">
      <c r="A49" s="30"/>
      <c r="B49" s="54" t="s">
        <v>21</v>
      </c>
      <c r="C49" s="41">
        <f>SUM(C50:C53)</f>
        <v>1230631000</v>
      </c>
      <c r="D49" s="41">
        <f>SUM(D50:D53)</f>
        <v>161623000</v>
      </c>
      <c r="E49" s="41">
        <f>SUM(E50:E53)</f>
        <v>164374000</v>
      </c>
      <c r="F49" s="41">
        <f>SUM(F50:F53)</f>
        <v>167197000</v>
      </c>
      <c r="G49" s="41">
        <f>SUM(G50:G53)</f>
        <v>173885000</v>
      </c>
      <c r="H49" s="41">
        <f>SUM(H50:H53)</f>
        <v>180840000</v>
      </c>
      <c r="I49" s="41">
        <f>SUM(I50:I53)</f>
        <v>187604000</v>
      </c>
      <c r="J49" s="41">
        <f>SUM(J50:J53)</f>
        <v>195108000</v>
      </c>
      <c r="K49" s="39"/>
    </row>
    <row r="50" spans="1:11" ht="15">
      <c r="A50" s="30">
        <f aca="true" t="shared" si="32" ref="A50:A51">A49+1</f>
        <v>1</v>
      </c>
      <c r="B50" s="37" t="s">
        <v>9</v>
      </c>
      <c r="C50" s="41">
        <f aca="true" t="shared" si="33" ref="C50:C53">SUM(D50:J50)</f>
        <v>0</v>
      </c>
      <c r="D50" s="42"/>
      <c r="E50" s="42"/>
      <c r="F50" s="42"/>
      <c r="G50" s="42"/>
      <c r="H50" s="42"/>
      <c r="I50" s="42"/>
      <c r="J50" s="42"/>
      <c r="K50" s="39"/>
    </row>
    <row r="51" spans="1:11" ht="15">
      <c r="A51" s="30">
        <f t="shared" si="32"/>
        <v>2</v>
      </c>
      <c r="B51" s="37" t="s">
        <v>10</v>
      </c>
      <c r="C51" s="41">
        <f t="shared" si="33"/>
        <v>1230631000</v>
      </c>
      <c r="D51" s="42">
        <v>161623000</v>
      </c>
      <c r="E51" s="42">
        <v>164374000</v>
      </c>
      <c r="F51" s="42">
        <v>167197000</v>
      </c>
      <c r="G51" s="42">
        <v>173885000</v>
      </c>
      <c r="H51" s="42">
        <v>180840000</v>
      </c>
      <c r="I51" s="42">
        <v>187604000</v>
      </c>
      <c r="J51" s="42">
        <v>195108000</v>
      </c>
      <c r="K51" s="39"/>
    </row>
    <row r="52" spans="1:11" ht="15">
      <c r="A52" s="30">
        <v>3</v>
      </c>
      <c r="B52" s="37" t="s">
        <v>11</v>
      </c>
      <c r="C52" s="41">
        <f t="shared" si="33"/>
        <v>0</v>
      </c>
      <c r="D52" s="42"/>
      <c r="E52" s="42"/>
      <c r="F52" s="42"/>
      <c r="G52" s="42"/>
      <c r="H52" s="42"/>
      <c r="I52" s="42"/>
      <c r="J52" s="42"/>
      <c r="K52" s="39"/>
    </row>
    <row r="53" spans="1:11" ht="15">
      <c r="A53" s="30">
        <v>4</v>
      </c>
      <c r="B53" s="37" t="s">
        <v>12</v>
      </c>
      <c r="C53" s="41">
        <f t="shared" si="33"/>
        <v>0</v>
      </c>
      <c r="D53" s="42"/>
      <c r="E53" s="42"/>
      <c r="F53" s="42"/>
      <c r="G53" s="42"/>
      <c r="H53" s="42"/>
      <c r="I53" s="42"/>
      <c r="J53" s="42"/>
      <c r="K53" s="39"/>
    </row>
    <row r="54" spans="1:11" ht="165" customHeight="1">
      <c r="A54" s="30"/>
      <c r="B54" s="54" t="s">
        <v>22</v>
      </c>
      <c r="C54" s="38">
        <f>SUM(C55:C58)</f>
        <v>17555000</v>
      </c>
      <c r="D54" s="38">
        <f>SUM(D55:D58)</f>
        <v>2223000</v>
      </c>
      <c r="E54" s="38">
        <f>SUM(E55:E58)</f>
        <v>2312000</v>
      </c>
      <c r="F54" s="38">
        <f>SUM(F55:F58)</f>
        <v>2404000</v>
      </c>
      <c r="G54" s="38">
        <f>SUM(G55:G58)</f>
        <v>2500000</v>
      </c>
      <c r="H54" s="38">
        <f>SUM(H55:H58)</f>
        <v>2600000</v>
      </c>
      <c r="I54" s="38">
        <f>SUM(I55:I58)</f>
        <v>2704000</v>
      </c>
      <c r="J54" s="38">
        <f>SUM(J55:J58)</f>
        <v>2812000</v>
      </c>
      <c r="K54" s="39"/>
    </row>
    <row r="55" spans="1:11" ht="15">
      <c r="A55" s="30">
        <f aca="true" t="shared" si="34" ref="A55:A56">A54+1</f>
        <v>1</v>
      </c>
      <c r="B55" s="37" t="s">
        <v>9</v>
      </c>
      <c r="C55" s="38">
        <f aca="true" t="shared" si="35" ref="C55:C58">SUM(D55:J55)</f>
        <v>0</v>
      </c>
      <c r="D55" s="42"/>
      <c r="E55" s="42"/>
      <c r="F55" s="42"/>
      <c r="G55" s="42"/>
      <c r="H55" s="42"/>
      <c r="I55" s="42"/>
      <c r="J55" s="42"/>
      <c r="K55" s="39"/>
    </row>
    <row r="56" spans="1:11" ht="15">
      <c r="A56" s="30">
        <f t="shared" si="34"/>
        <v>2</v>
      </c>
      <c r="B56" s="37" t="s">
        <v>10</v>
      </c>
      <c r="C56" s="38">
        <f t="shared" si="35"/>
        <v>17555000</v>
      </c>
      <c r="D56" s="42">
        <v>2223000</v>
      </c>
      <c r="E56" s="42">
        <v>2312000</v>
      </c>
      <c r="F56" s="42">
        <v>2404000</v>
      </c>
      <c r="G56" s="42">
        <v>2500000</v>
      </c>
      <c r="H56" s="42">
        <v>2600000</v>
      </c>
      <c r="I56" s="42">
        <v>2704000</v>
      </c>
      <c r="J56" s="42">
        <v>2812000</v>
      </c>
      <c r="K56" s="39"/>
    </row>
    <row r="57" spans="1:11" ht="15">
      <c r="A57" s="30">
        <v>3</v>
      </c>
      <c r="B57" s="37" t="s">
        <v>11</v>
      </c>
      <c r="C57" s="38">
        <f t="shared" si="35"/>
        <v>0</v>
      </c>
      <c r="D57" s="42"/>
      <c r="E57" s="42"/>
      <c r="F57" s="42"/>
      <c r="G57" s="42"/>
      <c r="H57" s="42"/>
      <c r="I57" s="42"/>
      <c r="J57" s="42"/>
      <c r="K57" s="39"/>
    </row>
    <row r="58" spans="1:11" ht="15">
      <c r="A58" s="30">
        <v>4</v>
      </c>
      <c r="B58" s="37" t="s">
        <v>12</v>
      </c>
      <c r="C58" s="38">
        <f t="shared" si="35"/>
        <v>0</v>
      </c>
      <c r="D58" s="42"/>
      <c r="E58" s="42"/>
      <c r="F58" s="42"/>
      <c r="G58" s="42"/>
      <c r="H58" s="42"/>
      <c r="I58" s="42"/>
      <c r="J58" s="42"/>
      <c r="K58" s="56"/>
    </row>
    <row r="59" spans="1:11" ht="279.75" customHeight="1">
      <c r="A59" s="30"/>
      <c r="B59" s="57" t="s">
        <v>23</v>
      </c>
      <c r="C59" s="38">
        <f>SUM(C60:C63)</f>
        <v>24465980</v>
      </c>
      <c r="D59" s="38">
        <f>SUM(D60:D63)</f>
        <v>3633700</v>
      </c>
      <c r="E59" s="38">
        <f>SUM(E60:E63)</f>
        <v>3768500</v>
      </c>
      <c r="F59" s="38">
        <f>SUM(F60:F63)</f>
        <v>3910620</v>
      </c>
      <c r="G59" s="38">
        <f>SUM(G60:G63)</f>
        <v>4067045</v>
      </c>
      <c r="H59" s="38">
        <f>SUM(H60:H63)</f>
        <v>4229727</v>
      </c>
      <c r="I59" s="38">
        <f>SUM(I60:I63)</f>
        <v>4398916</v>
      </c>
      <c r="J59" s="38">
        <f>SUM(J60:J63)</f>
        <v>457472</v>
      </c>
      <c r="K59" s="56"/>
    </row>
    <row r="60" spans="1:11" ht="15">
      <c r="A60" s="30">
        <v>1</v>
      </c>
      <c r="B60" s="37" t="s">
        <v>9</v>
      </c>
      <c r="C60" s="38">
        <f aca="true" t="shared" si="36" ref="C60:C63">SUM(D60:J60)</f>
        <v>0</v>
      </c>
      <c r="D60" s="58"/>
      <c r="E60" s="42"/>
      <c r="F60" s="42"/>
      <c r="G60" s="42"/>
      <c r="H60" s="42"/>
      <c r="I60" s="42"/>
      <c r="J60" s="42"/>
      <c r="K60" s="56"/>
    </row>
    <row r="61" spans="1:11" ht="15">
      <c r="A61" s="30">
        <v>2</v>
      </c>
      <c r="B61" s="37" t="s">
        <v>10</v>
      </c>
      <c r="C61" s="38">
        <f t="shared" si="36"/>
        <v>24465980</v>
      </c>
      <c r="D61" s="42">
        <v>3633700</v>
      </c>
      <c r="E61" s="42">
        <v>3768500</v>
      </c>
      <c r="F61" s="42">
        <v>3910620</v>
      </c>
      <c r="G61" s="42">
        <v>4067045</v>
      </c>
      <c r="H61" s="42">
        <v>4229727</v>
      </c>
      <c r="I61" s="42">
        <v>4398916</v>
      </c>
      <c r="J61" s="42">
        <v>457472</v>
      </c>
      <c r="K61" s="56"/>
    </row>
    <row r="62" spans="1:11" ht="15">
      <c r="A62" s="30">
        <v>3</v>
      </c>
      <c r="B62" s="37" t="s">
        <v>11</v>
      </c>
      <c r="C62" s="38">
        <f t="shared" si="36"/>
        <v>0</v>
      </c>
      <c r="D62" s="42"/>
      <c r="E62" s="42"/>
      <c r="F62" s="42"/>
      <c r="G62" s="42"/>
      <c r="H62" s="42"/>
      <c r="I62" s="42"/>
      <c r="J62" s="42"/>
      <c r="K62" s="56"/>
    </row>
    <row r="63" spans="1:11" ht="15">
      <c r="A63" s="30">
        <v>4</v>
      </c>
      <c r="B63" s="37" t="s">
        <v>12</v>
      </c>
      <c r="C63" s="38">
        <f t="shared" si="36"/>
        <v>0</v>
      </c>
      <c r="D63" s="42"/>
      <c r="E63" s="42"/>
      <c r="F63" s="42"/>
      <c r="G63" s="42"/>
      <c r="H63" s="42"/>
      <c r="I63" s="42"/>
      <c r="J63" s="42"/>
      <c r="K63" s="56"/>
    </row>
    <row r="64" spans="1:11" ht="273.75" customHeight="1">
      <c r="A64" s="30"/>
      <c r="B64" s="59" t="s">
        <v>24</v>
      </c>
      <c r="C64" s="38">
        <f>SUM(C65:C68)</f>
        <v>381412</v>
      </c>
      <c r="D64" s="38">
        <f>SUM(D65:D68)</f>
        <v>48292</v>
      </c>
      <c r="E64" s="38">
        <f>SUM(E65:E68)</f>
        <v>50224</v>
      </c>
      <c r="F64" s="38">
        <f>SUM(F65:F68)</f>
        <v>52230</v>
      </c>
      <c r="G64" s="38">
        <f>SUM(G65:G68)</f>
        <v>54320</v>
      </c>
      <c r="H64" s="38">
        <f>SUM(H65:H68)</f>
        <v>56492</v>
      </c>
      <c r="I64" s="38">
        <f>SUM(I65:I68)</f>
        <v>58752</v>
      </c>
      <c r="J64" s="38">
        <f>SUM(J65:J68)</f>
        <v>61102</v>
      </c>
      <c r="K64" s="56"/>
    </row>
    <row r="65" spans="1:11" ht="15">
      <c r="A65" s="30">
        <v>1</v>
      </c>
      <c r="B65" s="37" t="s">
        <v>9</v>
      </c>
      <c r="C65" s="38">
        <f aca="true" t="shared" si="37" ref="C65:C68">SUM(D65:J65)</f>
        <v>0</v>
      </c>
      <c r="D65" s="42"/>
      <c r="E65" s="42"/>
      <c r="F65" s="42"/>
      <c r="G65" s="42"/>
      <c r="H65" s="42"/>
      <c r="I65" s="42"/>
      <c r="J65" s="42"/>
      <c r="K65" s="56"/>
    </row>
    <row r="66" spans="1:11" ht="15">
      <c r="A66" s="30">
        <v>2</v>
      </c>
      <c r="B66" s="37" t="s">
        <v>10</v>
      </c>
      <c r="C66" s="38">
        <f t="shared" si="37"/>
        <v>381412</v>
      </c>
      <c r="D66" s="42">
        <v>48292</v>
      </c>
      <c r="E66" s="42">
        <v>50224</v>
      </c>
      <c r="F66" s="42">
        <v>52230</v>
      </c>
      <c r="G66" s="42">
        <v>54320</v>
      </c>
      <c r="H66" s="42">
        <v>56492</v>
      </c>
      <c r="I66" s="42">
        <v>58752</v>
      </c>
      <c r="J66" s="42">
        <v>61102</v>
      </c>
      <c r="K66" s="56"/>
    </row>
    <row r="67" spans="1:11" ht="15">
      <c r="A67" s="30">
        <v>3</v>
      </c>
      <c r="B67" s="37" t="s">
        <v>11</v>
      </c>
      <c r="C67" s="38">
        <f t="shared" si="37"/>
        <v>0</v>
      </c>
      <c r="D67" s="42"/>
      <c r="E67" s="42"/>
      <c r="F67" s="42"/>
      <c r="G67" s="42"/>
      <c r="H67" s="42"/>
      <c r="I67" s="42"/>
      <c r="J67" s="42"/>
      <c r="K67" s="56"/>
    </row>
    <row r="68" spans="1:11" ht="15">
      <c r="A68" s="30">
        <v>4</v>
      </c>
      <c r="B68" s="37" t="s">
        <v>12</v>
      </c>
      <c r="C68" s="38">
        <f t="shared" si="37"/>
        <v>0</v>
      </c>
      <c r="D68" s="42"/>
      <c r="E68" s="42"/>
      <c r="F68" s="42"/>
      <c r="G68" s="42"/>
      <c r="H68" s="42"/>
      <c r="I68" s="42"/>
      <c r="J68" s="42"/>
      <c r="K68" s="56"/>
    </row>
    <row r="69" spans="1:11" ht="165.75" customHeight="1">
      <c r="A69" s="30"/>
      <c r="B69" s="59" t="s">
        <v>25</v>
      </c>
      <c r="C69" s="38">
        <f>SUM(C70:C73)</f>
        <v>20299892</v>
      </c>
      <c r="D69" s="38">
        <f>SUM(D70:D73)</f>
        <v>2696159</v>
      </c>
      <c r="E69" s="38">
        <f>SUM(E70:E73)</f>
        <v>2676836</v>
      </c>
      <c r="F69" s="38">
        <f>SUM(F70:F73)</f>
        <v>2755910</v>
      </c>
      <c r="G69" s="38">
        <f>SUM(G70:G73)</f>
        <v>2866146</v>
      </c>
      <c r="H69" s="38">
        <f>SUM(H70:H73)</f>
        <v>2980792</v>
      </c>
      <c r="I69" s="38">
        <f>SUM(I70:I73)</f>
        <v>3100024</v>
      </c>
      <c r="J69" s="38">
        <f>SUM(J70:J73)</f>
        <v>3224025</v>
      </c>
      <c r="K69" s="56"/>
    </row>
    <row r="70" spans="1:11" ht="15">
      <c r="A70" s="30">
        <v>1</v>
      </c>
      <c r="B70" s="37" t="s">
        <v>9</v>
      </c>
      <c r="C70" s="38">
        <f aca="true" t="shared" si="38" ref="C70:C73">SUM(D70:J70)</f>
        <v>0</v>
      </c>
      <c r="D70" s="58"/>
      <c r="E70" s="42"/>
      <c r="F70" s="42"/>
      <c r="G70" s="42"/>
      <c r="H70" s="42"/>
      <c r="I70" s="42"/>
      <c r="J70" s="42"/>
      <c r="K70" s="56"/>
    </row>
    <row r="71" spans="1:11" ht="15">
      <c r="A71" s="30">
        <v>2</v>
      </c>
      <c r="B71" s="37" t="s">
        <v>10</v>
      </c>
      <c r="C71" s="38">
        <f t="shared" si="38"/>
        <v>0</v>
      </c>
      <c r="D71" s="58"/>
      <c r="E71" s="42"/>
      <c r="F71" s="42"/>
      <c r="G71" s="42"/>
      <c r="H71" s="42"/>
      <c r="I71" s="42"/>
      <c r="J71" s="42"/>
      <c r="K71" s="56"/>
    </row>
    <row r="72" spans="1:11" ht="15">
      <c r="A72" s="30">
        <v>3</v>
      </c>
      <c r="B72" s="37" t="s">
        <v>11</v>
      </c>
      <c r="C72" s="38">
        <f t="shared" si="38"/>
        <v>20299892</v>
      </c>
      <c r="D72" s="42">
        <v>2696159</v>
      </c>
      <c r="E72" s="42">
        <v>2676836</v>
      </c>
      <c r="F72" s="42">
        <v>2755910</v>
      </c>
      <c r="G72" s="42">
        <v>2866146</v>
      </c>
      <c r="H72" s="42">
        <v>2980792</v>
      </c>
      <c r="I72" s="42">
        <v>3100024</v>
      </c>
      <c r="J72" s="42">
        <v>3224025</v>
      </c>
      <c r="K72" s="56"/>
    </row>
    <row r="73" spans="1:11" ht="15">
      <c r="A73" s="30">
        <v>4</v>
      </c>
      <c r="B73" s="37" t="s">
        <v>12</v>
      </c>
      <c r="C73" s="38">
        <f t="shared" si="38"/>
        <v>0</v>
      </c>
      <c r="D73" s="42"/>
      <c r="E73" s="42"/>
      <c r="F73" s="42"/>
      <c r="G73" s="42"/>
      <c r="H73" s="42"/>
      <c r="I73" s="42"/>
      <c r="J73" s="42"/>
      <c r="K73" s="56"/>
    </row>
    <row r="74" spans="1:11" ht="96.75" customHeight="1">
      <c r="A74" s="30"/>
      <c r="B74" s="59" t="s">
        <v>26</v>
      </c>
      <c r="C74" s="38">
        <f>SUM(C75:C78)</f>
        <v>0</v>
      </c>
      <c r="D74" s="38">
        <f>SUM(D75:D78)</f>
        <v>0</v>
      </c>
      <c r="E74" s="38">
        <f>SUM(E75:E78)</f>
        <v>0</v>
      </c>
      <c r="F74" s="38">
        <f>SUM(F75:F78)</f>
        <v>0</v>
      </c>
      <c r="G74" s="38">
        <f>SUM(G75:G78)</f>
        <v>0</v>
      </c>
      <c r="H74" s="38">
        <f>SUM(H75:H78)</f>
        <v>0</v>
      </c>
      <c r="I74" s="38">
        <f>SUM(I75:I78)</f>
        <v>0</v>
      </c>
      <c r="J74" s="38">
        <f>SUM(J75:J78)</f>
        <v>0</v>
      </c>
      <c r="K74" s="56"/>
    </row>
    <row r="75" spans="1:11" ht="15">
      <c r="A75" s="30">
        <v>1</v>
      </c>
      <c r="B75" s="37" t="s">
        <v>9</v>
      </c>
      <c r="C75" s="38">
        <f aca="true" t="shared" si="39" ref="C75:C78">SUM(D75:J75)</f>
        <v>0</v>
      </c>
      <c r="D75" s="58"/>
      <c r="E75" s="42"/>
      <c r="F75" s="42"/>
      <c r="G75" s="42"/>
      <c r="H75" s="42"/>
      <c r="I75" s="42"/>
      <c r="J75" s="42"/>
      <c r="K75" s="56"/>
    </row>
    <row r="76" spans="1:11" ht="15">
      <c r="A76" s="30">
        <v>2</v>
      </c>
      <c r="B76" s="37" t="s">
        <v>10</v>
      </c>
      <c r="C76" s="38">
        <f t="shared" si="39"/>
        <v>0</v>
      </c>
      <c r="D76" s="58"/>
      <c r="E76" s="42"/>
      <c r="F76" s="42"/>
      <c r="G76" s="42"/>
      <c r="H76" s="42"/>
      <c r="I76" s="42"/>
      <c r="J76" s="42"/>
      <c r="K76" s="56"/>
    </row>
    <row r="77" spans="1:11" ht="15">
      <c r="A77" s="30">
        <v>3</v>
      </c>
      <c r="B77" s="37" t="s">
        <v>11</v>
      </c>
      <c r="C77" s="38">
        <f t="shared" si="39"/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56"/>
    </row>
    <row r="78" spans="1:11" ht="15">
      <c r="A78" s="30">
        <v>4</v>
      </c>
      <c r="B78" s="37" t="s">
        <v>12</v>
      </c>
      <c r="C78" s="38">
        <f t="shared" si="39"/>
        <v>0</v>
      </c>
      <c r="D78" s="42"/>
      <c r="E78" s="42"/>
      <c r="F78" s="42"/>
      <c r="G78" s="42"/>
      <c r="H78" s="42"/>
      <c r="I78" s="42"/>
      <c r="J78" s="42"/>
      <c r="K78" s="56"/>
    </row>
    <row r="79" spans="1:11" ht="81.75" customHeight="1">
      <c r="A79" s="30"/>
      <c r="B79" s="59" t="s">
        <v>27</v>
      </c>
      <c r="C79" s="38">
        <f>SUM(C80:C83)</f>
        <v>0</v>
      </c>
      <c r="D79" s="38">
        <f>SUM(D80:D83)</f>
        <v>0</v>
      </c>
      <c r="E79" s="38">
        <f>SUM(E80:E83)</f>
        <v>0</v>
      </c>
      <c r="F79" s="38">
        <f>SUM(F80:F83)</f>
        <v>0</v>
      </c>
      <c r="G79" s="38">
        <f>SUM(G80:G83)</f>
        <v>0</v>
      </c>
      <c r="H79" s="38">
        <f>SUM(H80:H83)</f>
        <v>0</v>
      </c>
      <c r="I79" s="38">
        <f>SUM(I80:I83)</f>
        <v>0</v>
      </c>
      <c r="J79" s="38">
        <f>SUM(J80:J83)</f>
        <v>0</v>
      </c>
      <c r="K79" s="56"/>
    </row>
    <row r="80" spans="1:11" ht="15">
      <c r="A80" s="30">
        <v>1</v>
      </c>
      <c r="B80" s="37" t="s">
        <v>9</v>
      </c>
      <c r="C80" s="38">
        <f aca="true" t="shared" si="40" ref="C80:C83">SUM(D80:J80)</f>
        <v>0</v>
      </c>
      <c r="D80" s="58"/>
      <c r="E80" s="42"/>
      <c r="F80" s="42"/>
      <c r="G80" s="42"/>
      <c r="H80" s="42"/>
      <c r="I80" s="42"/>
      <c r="J80" s="42"/>
      <c r="K80" s="56"/>
    </row>
    <row r="81" spans="1:11" ht="15">
      <c r="A81" s="30">
        <v>2</v>
      </c>
      <c r="B81" s="37" t="s">
        <v>10</v>
      </c>
      <c r="C81" s="38">
        <f t="shared" si="40"/>
        <v>0</v>
      </c>
      <c r="D81" s="58"/>
      <c r="E81" s="42"/>
      <c r="F81" s="42"/>
      <c r="G81" s="42"/>
      <c r="H81" s="42"/>
      <c r="I81" s="42"/>
      <c r="J81" s="42"/>
      <c r="K81" s="56"/>
    </row>
    <row r="82" spans="1:11" ht="15">
      <c r="A82" s="30">
        <v>3</v>
      </c>
      <c r="B82" s="37" t="s">
        <v>11</v>
      </c>
      <c r="C82" s="38">
        <f t="shared" si="40"/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56"/>
    </row>
    <row r="83" spans="1:11" ht="15">
      <c r="A83" s="30">
        <v>4</v>
      </c>
      <c r="B83" s="37" t="s">
        <v>12</v>
      </c>
      <c r="C83" s="38">
        <f t="shared" si="40"/>
        <v>0</v>
      </c>
      <c r="D83" s="42"/>
      <c r="E83" s="42"/>
      <c r="F83" s="42"/>
      <c r="G83" s="42"/>
      <c r="H83" s="42"/>
      <c r="I83" s="42"/>
      <c r="J83" s="42"/>
      <c r="K83" s="56"/>
    </row>
    <row r="84" spans="1:11" ht="81.75" customHeight="1">
      <c r="A84" s="30"/>
      <c r="B84" s="34" t="s">
        <v>28</v>
      </c>
      <c r="C84" s="38">
        <f>SUM(C85:C88)</f>
        <v>450000</v>
      </c>
      <c r="D84" s="38">
        <f>SUM(D85:D88)</f>
        <v>150000</v>
      </c>
      <c r="E84" s="38">
        <f>SUM(E85:E88)</f>
        <v>150000</v>
      </c>
      <c r="F84" s="38">
        <f>SUM(F85:F88)</f>
        <v>150000</v>
      </c>
      <c r="G84" s="38">
        <f>SUM(G85:G88)</f>
        <v>0</v>
      </c>
      <c r="H84" s="38">
        <f>SUM(H85:H88)</f>
        <v>0</v>
      </c>
      <c r="I84" s="38">
        <f>SUM(I85:I88)</f>
        <v>0</v>
      </c>
      <c r="J84" s="38">
        <f>SUM(J85:J88)</f>
        <v>0</v>
      </c>
      <c r="K84" s="56"/>
    </row>
    <row r="85" spans="1:11" ht="15">
      <c r="A85" s="30">
        <v>1</v>
      </c>
      <c r="B85" s="37" t="s">
        <v>9</v>
      </c>
      <c r="C85" s="38">
        <f aca="true" t="shared" si="41" ref="C85:C88">SUM(D85:J85)</f>
        <v>0</v>
      </c>
      <c r="D85" s="58"/>
      <c r="E85" s="42"/>
      <c r="F85" s="42"/>
      <c r="G85" s="42"/>
      <c r="H85" s="42"/>
      <c r="I85" s="42"/>
      <c r="J85" s="42"/>
      <c r="K85" s="56"/>
    </row>
    <row r="86" spans="1:11" ht="15">
      <c r="A86" s="30">
        <v>2</v>
      </c>
      <c r="B86" s="37" t="s">
        <v>10</v>
      </c>
      <c r="C86" s="38">
        <f t="shared" si="41"/>
        <v>0</v>
      </c>
      <c r="D86" s="58"/>
      <c r="E86" s="42"/>
      <c r="F86" s="42"/>
      <c r="G86" s="42"/>
      <c r="H86" s="42"/>
      <c r="I86" s="42"/>
      <c r="J86" s="42"/>
      <c r="K86" s="56"/>
    </row>
    <row r="87" spans="1:11" ht="15">
      <c r="A87" s="30">
        <v>3</v>
      </c>
      <c r="B87" s="37" t="s">
        <v>11</v>
      </c>
      <c r="C87" s="38">
        <f t="shared" si="41"/>
        <v>450000</v>
      </c>
      <c r="D87" s="42">
        <v>150000</v>
      </c>
      <c r="E87" s="42">
        <v>150000</v>
      </c>
      <c r="F87" s="42">
        <v>150000</v>
      </c>
      <c r="G87" s="42">
        <v>0</v>
      </c>
      <c r="H87" s="42">
        <v>0</v>
      </c>
      <c r="I87" s="42">
        <v>0</v>
      </c>
      <c r="J87" s="42">
        <v>0</v>
      </c>
      <c r="K87" s="56"/>
    </row>
    <row r="88" spans="1:11" ht="15">
      <c r="A88" s="30">
        <v>4</v>
      </c>
      <c r="B88" s="37" t="s">
        <v>12</v>
      </c>
      <c r="C88" s="38">
        <f t="shared" si="41"/>
        <v>0</v>
      </c>
      <c r="D88" s="42"/>
      <c r="E88" s="42"/>
      <c r="F88" s="42"/>
      <c r="G88" s="42"/>
      <c r="H88" s="42"/>
      <c r="I88" s="42"/>
      <c r="J88" s="42"/>
      <c r="K88" s="56"/>
    </row>
    <row r="89" spans="1:11" ht="81.75" customHeight="1">
      <c r="A89" s="30"/>
      <c r="B89" s="34" t="s">
        <v>29</v>
      </c>
      <c r="C89" s="38">
        <f>SUM(C90:C93)</f>
        <v>15939596.3</v>
      </c>
      <c r="D89" s="38">
        <f>SUM(D90:D93)</f>
        <v>9411596.3</v>
      </c>
      <c r="E89" s="38">
        <f>SUM(E90:E93)</f>
        <v>2958000</v>
      </c>
      <c r="F89" s="38">
        <f>SUM(F90:F93)</f>
        <v>3570000</v>
      </c>
      <c r="G89" s="38">
        <f>SUM(G90:G93)</f>
        <v>0</v>
      </c>
      <c r="H89" s="38">
        <f>SUM(H90:H93)</f>
        <v>0</v>
      </c>
      <c r="I89" s="38">
        <f>SUM(I90:I93)</f>
        <v>0</v>
      </c>
      <c r="J89" s="38">
        <f>SUM(J90:J93)</f>
        <v>0</v>
      </c>
      <c r="K89" s="56"/>
    </row>
    <row r="90" spans="1:11" ht="15">
      <c r="A90" s="30">
        <v>1</v>
      </c>
      <c r="B90" s="37" t="s">
        <v>9</v>
      </c>
      <c r="C90" s="38">
        <f aca="true" t="shared" si="42" ref="C90:C93">SUM(D90:J90)</f>
        <v>0</v>
      </c>
      <c r="D90" s="58"/>
      <c r="E90" s="42"/>
      <c r="F90" s="42"/>
      <c r="G90" s="42"/>
      <c r="H90" s="42"/>
      <c r="I90" s="42"/>
      <c r="J90" s="42"/>
      <c r="K90" s="56"/>
    </row>
    <row r="91" spans="1:11" ht="15">
      <c r="A91" s="30">
        <v>2</v>
      </c>
      <c r="B91" s="37" t="s">
        <v>10</v>
      </c>
      <c r="C91" s="38">
        <f t="shared" si="42"/>
        <v>0</v>
      </c>
      <c r="D91" s="58"/>
      <c r="E91" s="42"/>
      <c r="F91" s="42"/>
      <c r="G91" s="42"/>
      <c r="H91" s="42"/>
      <c r="I91" s="42"/>
      <c r="J91" s="42"/>
      <c r="K91" s="56"/>
    </row>
    <row r="92" spans="1:11" ht="15">
      <c r="A92" s="30">
        <v>3</v>
      </c>
      <c r="B92" s="37" t="s">
        <v>11</v>
      </c>
      <c r="C92" s="38">
        <f t="shared" si="42"/>
        <v>15939596.3</v>
      </c>
      <c r="D92" s="42">
        <v>9411596.3</v>
      </c>
      <c r="E92" s="42">
        <v>2958000</v>
      </c>
      <c r="F92" s="42">
        <v>3570000</v>
      </c>
      <c r="G92" s="42">
        <v>0</v>
      </c>
      <c r="H92" s="42">
        <v>0</v>
      </c>
      <c r="I92" s="42">
        <v>0</v>
      </c>
      <c r="J92" s="42">
        <v>0</v>
      </c>
      <c r="K92" s="56"/>
    </row>
    <row r="93" spans="1:11" ht="15">
      <c r="A93" s="30">
        <v>4</v>
      </c>
      <c r="B93" s="37" t="s">
        <v>12</v>
      </c>
      <c r="C93" s="38">
        <f t="shared" si="42"/>
        <v>0</v>
      </c>
      <c r="D93" s="42"/>
      <c r="E93" s="42"/>
      <c r="F93" s="42"/>
      <c r="G93" s="42"/>
      <c r="H93" s="42"/>
      <c r="I93" s="42"/>
      <c r="J93" s="42"/>
      <c r="K93" s="56"/>
    </row>
    <row r="94" spans="1:11" ht="165" customHeight="1">
      <c r="A94" s="30"/>
      <c r="B94" s="34" t="s">
        <v>30</v>
      </c>
      <c r="C94" s="38">
        <f>SUM(C95:C98)</f>
        <v>300000</v>
      </c>
      <c r="D94" s="38">
        <f>SUM(D95:D98)</f>
        <v>100000</v>
      </c>
      <c r="E94" s="38">
        <f>SUM(E95:E98)</f>
        <v>100000</v>
      </c>
      <c r="F94" s="38">
        <f>SUM(F95:F98)</f>
        <v>100000</v>
      </c>
      <c r="G94" s="38">
        <f>SUM(G95:G98)</f>
        <v>0</v>
      </c>
      <c r="H94" s="38">
        <f>SUM(H95:H98)</f>
        <v>0</v>
      </c>
      <c r="I94" s="38">
        <f>SUM(I95:I98)</f>
        <v>0</v>
      </c>
      <c r="J94" s="38">
        <f>SUM(J95:J98)</f>
        <v>0</v>
      </c>
      <c r="K94" s="56"/>
    </row>
    <row r="95" spans="1:11" ht="15">
      <c r="A95" s="30">
        <v>1</v>
      </c>
      <c r="B95" s="37" t="s">
        <v>9</v>
      </c>
      <c r="C95" s="38">
        <f aca="true" t="shared" si="43" ref="C95:C98">SUM(D95:J95)</f>
        <v>0</v>
      </c>
      <c r="D95" s="58"/>
      <c r="E95" s="42"/>
      <c r="F95" s="42"/>
      <c r="G95" s="42"/>
      <c r="H95" s="42"/>
      <c r="I95" s="42"/>
      <c r="J95" s="42"/>
      <c r="K95" s="56"/>
    </row>
    <row r="96" spans="1:11" ht="15">
      <c r="A96" s="30">
        <v>2</v>
      </c>
      <c r="B96" s="37" t="s">
        <v>10</v>
      </c>
      <c r="C96" s="38">
        <f t="shared" si="43"/>
        <v>0</v>
      </c>
      <c r="D96" s="58"/>
      <c r="E96" s="42"/>
      <c r="F96" s="42"/>
      <c r="G96" s="42"/>
      <c r="H96" s="42"/>
      <c r="I96" s="42"/>
      <c r="J96" s="42"/>
      <c r="K96" s="56"/>
    </row>
    <row r="97" spans="1:11" ht="15">
      <c r="A97" s="30">
        <v>3</v>
      </c>
      <c r="B97" s="37" t="s">
        <v>11</v>
      </c>
      <c r="C97" s="38">
        <f t="shared" si="43"/>
        <v>300000</v>
      </c>
      <c r="D97" s="42">
        <v>100000</v>
      </c>
      <c r="E97" s="42">
        <v>100000</v>
      </c>
      <c r="F97" s="42">
        <v>100000</v>
      </c>
      <c r="G97" s="42">
        <v>0</v>
      </c>
      <c r="H97" s="42">
        <v>0</v>
      </c>
      <c r="I97" s="42">
        <v>0</v>
      </c>
      <c r="J97" s="42">
        <v>0</v>
      </c>
      <c r="K97" s="56"/>
    </row>
    <row r="98" spans="1:11" ht="15">
      <c r="A98" s="30">
        <v>4</v>
      </c>
      <c r="B98" s="37" t="s">
        <v>12</v>
      </c>
      <c r="C98" s="38">
        <f t="shared" si="43"/>
        <v>0</v>
      </c>
      <c r="D98" s="42"/>
      <c r="E98" s="42"/>
      <c r="F98" s="42"/>
      <c r="G98" s="42"/>
      <c r="H98" s="42"/>
      <c r="I98" s="42"/>
      <c r="J98" s="42"/>
      <c r="K98" s="56"/>
    </row>
    <row r="99" spans="1:11" ht="45" customHeight="1">
      <c r="A99" s="60" t="s">
        <v>31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7"/>
    </row>
    <row r="101" spans="1:11" ht="1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7"/>
    </row>
    <row r="102" spans="1:11" ht="15" customHeight="1">
      <c r="A102" s="30" t="s">
        <v>2</v>
      </c>
      <c r="B102" s="14" t="s">
        <v>3</v>
      </c>
      <c r="C102" s="31" t="s">
        <v>4</v>
      </c>
      <c r="D102" s="31"/>
      <c r="E102" s="31"/>
      <c r="F102" s="31"/>
      <c r="G102" s="31"/>
      <c r="H102" s="31"/>
      <c r="I102" s="31"/>
      <c r="J102" s="31"/>
      <c r="K102" s="14" t="s">
        <v>5</v>
      </c>
    </row>
    <row r="103" spans="1:11" ht="93" customHeight="1">
      <c r="A103" s="30"/>
      <c r="B103" s="14"/>
      <c r="C103" s="32" t="s">
        <v>6</v>
      </c>
      <c r="D103" s="13">
        <v>2021</v>
      </c>
      <c r="E103" s="13">
        <v>2022</v>
      </c>
      <c r="F103" s="13">
        <v>2023</v>
      </c>
      <c r="G103" s="13">
        <v>2024</v>
      </c>
      <c r="H103" s="13">
        <v>2025</v>
      </c>
      <c r="I103" s="13">
        <v>2026</v>
      </c>
      <c r="J103" s="13">
        <v>2027</v>
      </c>
      <c r="K103" s="14"/>
    </row>
    <row r="104" spans="1:11" ht="15">
      <c r="A104" s="33">
        <v>1</v>
      </c>
      <c r="B104" s="14" t="s">
        <v>7</v>
      </c>
      <c r="C104" s="32">
        <v>3</v>
      </c>
      <c r="D104" s="31">
        <v>4</v>
      </c>
      <c r="E104" s="31">
        <v>5</v>
      </c>
      <c r="F104" s="31">
        <v>6</v>
      </c>
      <c r="G104" s="31">
        <v>7</v>
      </c>
      <c r="H104" s="31">
        <v>8</v>
      </c>
      <c r="I104" s="31">
        <v>9</v>
      </c>
      <c r="J104" s="31">
        <v>10</v>
      </c>
      <c r="K104" s="31">
        <v>11</v>
      </c>
    </row>
    <row r="105" spans="1:11" ht="57.75">
      <c r="A105" s="30"/>
      <c r="B105" s="34" t="s">
        <v>14</v>
      </c>
      <c r="C105" s="35">
        <f>SUM(C106:C109)</f>
        <v>1948718628.75</v>
      </c>
      <c r="D105" s="35">
        <f>SUM(D106:D109)</f>
        <v>268744498.05</v>
      </c>
      <c r="E105" s="35">
        <f>SUM(E106:E109)</f>
        <v>274329085.24</v>
      </c>
      <c r="F105" s="35">
        <f>SUM(F106:F109)</f>
        <v>266912546.46</v>
      </c>
      <c r="G105" s="35">
        <f>SUM(G106:G109)</f>
        <v>268508407</v>
      </c>
      <c r="H105" s="35">
        <f>SUM(H106:H109)</f>
        <v>279008743</v>
      </c>
      <c r="I105" s="35">
        <f>SUM(I106:I109)</f>
        <v>289929092</v>
      </c>
      <c r="J105" s="35">
        <f>SUM(J106:J109)</f>
        <v>301286257</v>
      </c>
      <c r="K105" s="36"/>
    </row>
    <row r="106" spans="1:11" ht="15">
      <c r="A106" s="30">
        <f aca="true" t="shared" si="44" ref="A106:A109">A105+1</f>
        <v>1</v>
      </c>
      <c r="B106" s="37" t="s">
        <v>9</v>
      </c>
      <c r="C106" s="35">
        <f aca="true" t="shared" si="45" ref="C106:C109">SUM(D106:J106)</f>
        <v>0</v>
      </c>
      <c r="D106" s="38">
        <f aca="true" t="shared" si="46" ref="D106:D109">D114</f>
        <v>0</v>
      </c>
      <c r="E106" s="38">
        <f aca="true" t="shared" si="47" ref="E106:E109">E114</f>
        <v>0</v>
      </c>
      <c r="F106" s="38">
        <f aca="true" t="shared" si="48" ref="F106:F109">F114</f>
        <v>0</v>
      </c>
      <c r="G106" s="38">
        <f aca="true" t="shared" si="49" ref="G106:G109">G114</f>
        <v>0</v>
      </c>
      <c r="H106" s="38">
        <f aca="true" t="shared" si="50" ref="H106:H109">H114</f>
        <v>0</v>
      </c>
      <c r="I106" s="38">
        <f aca="true" t="shared" si="51" ref="I106:I109">I114</f>
        <v>0</v>
      </c>
      <c r="J106" s="38">
        <f aca="true" t="shared" si="52" ref="J106:J109">J114</f>
        <v>0</v>
      </c>
      <c r="K106" s="39"/>
    </row>
    <row r="107" spans="1:11" ht="15">
      <c r="A107" s="30">
        <f t="shared" si="44"/>
        <v>2</v>
      </c>
      <c r="B107" s="37" t="s">
        <v>10</v>
      </c>
      <c r="C107" s="35">
        <f t="shared" si="45"/>
        <v>1375358996</v>
      </c>
      <c r="D107" s="38">
        <f t="shared" si="46"/>
        <v>190192308</v>
      </c>
      <c r="E107" s="38">
        <f t="shared" si="47"/>
        <v>193025576</v>
      </c>
      <c r="F107" s="38">
        <f t="shared" si="48"/>
        <v>183176150</v>
      </c>
      <c r="G107" s="38">
        <f t="shared" si="49"/>
        <v>190503196</v>
      </c>
      <c r="H107" s="38">
        <f t="shared" si="50"/>
        <v>198123323</v>
      </c>
      <c r="I107" s="38">
        <f t="shared" si="51"/>
        <v>206048256</v>
      </c>
      <c r="J107" s="38">
        <f t="shared" si="52"/>
        <v>214290187</v>
      </c>
      <c r="K107" s="39"/>
    </row>
    <row r="108" spans="1:11" ht="15">
      <c r="A108" s="30">
        <f t="shared" si="44"/>
        <v>3</v>
      </c>
      <c r="B108" s="37" t="s">
        <v>11</v>
      </c>
      <c r="C108" s="35">
        <f t="shared" si="45"/>
        <v>573359632.75</v>
      </c>
      <c r="D108" s="38">
        <f t="shared" si="46"/>
        <v>78552190.05</v>
      </c>
      <c r="E108" s="38">
        <f t="shared" si="47"/>
        <v>81303509.24</v>
      </c>
      <c r="F108" s="38">
        <f t="shared" si="48"/>
        <v>83736396.46000001</v>
      </c>
      <c r="G108" s="38">
        <f t="shared" si="49"/>
        <v>78005211</v>
      </c>
      <c r="H108" s="38">
        <f t="shared" si="50"/>
        <v>80885420</v>
      </c>
      <c r="I108" s="38">
        <f t="shared" si="51"/>
        <v>83880836</v>
      </c>
      <c r="J108" s="38">
        <f t="shared" si="52"/>
        <v>86996070</v>
      </c>
      <c r="K108" s="39"/>
    </row>
    <row r="109" spans="1:11" ht="15">
      <c r="A109" s="30">
        <f t="shared" si="44"/>
        <v>4</v>
      </c>
      <c r="B109" s="37" t="s">
        <v>12</v>
      </c>
      <c r="C109" s="35">
        <f t="shared" si="45"/>
        <v>0</v>
      </c>
      <c r="D109" s="38">
        <f t="shared" si="46"/>
        <v>0</v>
      </c>
      <c r="E109" s="38">
        <f t="shared" si="47"/>
        <v>0</v>
      </c>
      <c r="F109" s="38">
        <f t="shared" si="48"/>
        <v>0</v>
      </c>
      <c r="G109" s="38">
        <f t="shared" si="49"/>
        <v>0</v>
      </c>
      <c r="H109" s="38">
        <f t="shared" si="50"/>
        <v>0</v>
      </c>
      <c r="I109" s="38">
        <f t="shared" si="51"/>
        <v>0</v>
      </c>
      <c r="J109" s="38">
        <f t="shared" si="52"/>
        <v>0</v>
      </c>
      <c r="K109" s="39"/>
    </row>
    <row r="110" spans="1:11" ht="15">
      <c r="A110" s="30"/>
      <c r="B110" s="43"/>
      <c r="C110" s="45"/>
      <c r="D110" s="45"/>
      <c r="E110" s="45"/>
      <c r="F110" s="45"/>
      <c r="G110" s="45"/>
      <c r="H110" s="45"/>
      <c r="I110" s="45"/>
      <c r="J110" s="45"/>
      <c r="K110" s="39"/>
    </row>
    <row r="111" spans="1:11" ht="18.75" customHeight="1">
      <c r="A111" s="30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5">
      <c r="A112" s="30"/>
      <c r="B112" s="47" t="s">
        <v>15</v>
      </c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29.25">
      <c r="A113" s="30"/>
      <c r="B113" s="34" t="s">
        <v>16</v>
      </c>
      <c r="C113" s="48">
        <f>SUM(C114:C117)</f>
        <v>1948718628.75</v>
      </c>
      <c r="D113" s="48">
        <f>D114+D115+D116+D117</f>
        <v>268744498.05</v>
      </c>
      <c r="E113" s="48">
        <f>E114+E115+E116+E117</f>
        <v>274329085.24</v>
      </c>
      <c r="F113" s="48">
        <f>F114+F115+F116+F117</f>
        <v>266912546.46</v>
      </c>
      <c r="G113" s="48">
        <f>G114+G115+G116+G117</f>
        <v>268508407</v>
      </c>
      <c r="H113" s="48">
        <f>H114+H115+H116+H117</f>
        <v>279008743</v>
      </c>
      <c r="I113" s="48">
        <f>I114+I115+I116+I117</f>
        <v>289929092</v>
      </c>
      <c r="J113" s="48">
        <f>J114+J115+J116+J117</f>
        <v>301286257</v>
      </c>
      <c r="K113" s="61"/>
    </row>
    <row r="114" spans="1:11" ht="15">
      <c r="A114" s="30">
        <f aca="true" t="shared" si="53" ref="A114:A117">A113+1</f>
        <v>1</v>
      </c>
      <c r="B114" s="37" t="s">
        <v>9</v>
      </c>
      <c r="C114" s="48">
        <f aca="true" t="shared" si="54" ref="C114:C117">SUM(D114:J114)</f>
        <v>0</v>
      </c>
      <c r="D114" s="48">
        <f aca="true" t="shared" si="55" ref="D114:D117">D119+D124+D129+D134+D139+D144+D149+D154+D159+D164+D169+D174+D179+D184+D189</f>
        <v>0</v>
      </c>
      <c r="E114" s="48">
        <f aca="true" t="shared" si="56" ref="E114:E117">E119+E124+E129+E134+E139+E144+E149+E154+E159+E164+E169+E174+E179+E184+E189</f>
        <v>0</v>
      </c>
      <c r="F114" s="48">
        <f aca="true" t="shared" si="57" ref="F114:F117">F119+F124+F129+F134+F139+F144+F149+F154+F159+F164+F169+F174+F179+F184+F189</f>
        <v>0</v>
      </c>
      <c r="G114" s="48">
        <f aca="true" t="shared" si="58" ref="G114:G117">G119+G124+G129+G134+G139+G144+G149+G154+G159+G164+G169+G174+G179+G184+G189</f>
        <v>0</v>
      </c>
      <c r="H114" s="48">
        <f aca="true" t="shared" si="59" ref="H114:H117">H119+H124+H129+H134+H139+H144+H149+H154+H159+H164+H169+H174+H179+H184+H189</f>
        <v>0</v>
      </c>
      <c r="I114" s="48">
        <f aca="true" t="shared" si="60" ref="I114:I117">I119+I124+I129+I134+I139+I144+I149+I154+I159+I164+I169+I174+I179+I184+I189</f>
        <v>0</v>
      </c>
      <c r="J114" s="48">
        <f aca="true" t="shared" si="61" ref="J114:J117">J119+J124+J129+J134+J139+J144+J149+J154+J159+J164+J169+J174+J179+J184+J189</f>
        <v>0</v>
      </c>
      <c r="K114" s="39"/>
    </row>
    <row r="115" spans="1:11" ht="15">
      <c r="A115" s="30">
        <f t="shared" si="53"/>
        <v>2</v>
      </c>
      <c r="B115" s="37" t="s">
        <v>10</v>
      </c>
      <c r="C115" s="48">
        <f t="shared" si="54"/>
        <v>1375358996</v>
      </c>
      <c r="D115" s="48">
        <f t="shared" si="55"/>
        <v>190192308</v>
      </c>
      <c r="E115" s="48">
        <f t="shared" si="56"/>
        <v>193025576</v>
      </c>
      <c r="F115" s="48">
        <f t="shared" si="57"/>
        <v>183176150</v>
      </c>
      <c r="G115" s="48">
        <f t="shared" si="58"/>
        <v>190503196</v>
      </c>
      <c r="H115" s="48">
        <f t="shared" si="59"/>
        <v>198123323</v>
      </c>
      <c r="I115" s="48">
        <f t="shared" si="60"/>
        <v>206048256</v>
      </c>
      <c r="J115" s="48">
        <f t="shared" si="61"/>
        <v>214290187</v>
      </c>
      <c r="K115" s="39"/>
    </row>
    <row r="116" spans="1:11" ht="15">
      <c r="A116" s="30">
        <f t="shared" si="53"/>
        <v>3</v>
      </c>
      <c r="B116" s="37" t="s">
        <v>11</v>
      </c>
      <c r="C116" s="48">
        <f t="shared" si="54"/>
        <v>573359632.75</v>
      </c>
      <c r="D116" s="48">
        <f t="shared" si="55"/>
        <v>78552190.05</v>
      </c>
      <c r="E116" s="48">
        <f t="shared" si="56"/>
        <v>81303509.24</v>
      </c>
      <c r="F116" s="48">
        <f t="shared" si="57"/>
        <v>83736396.46000001</v>
      </c>
      <c r="G116" s="48">
        <f t="shared" si="58"/>
        <v>78005211</v>
      </c>
      <c r="H116" s="48">
        <f t="shared" si="59"/>
        <v>80885420</v>
      </c>
      <c r="I116" s="48">
        <f t="shared" si="60"/>
        <v>83880836</v>
      </c>
      <c r="J116" s="48">
        <f t="shared" si="61"/>
        <v>86996070</v>
      </c>
      <c r="K116" s="39"/>
    </row>
    <row r="117" spans="1:11" ht="15">
      <c r="A117" s="30">
        <f t="shared" si="53"/>
        <v>4</v>
      </c>
      <c r="B117" s="37" t="s">
        <v>12</v>
      </c>
      <c r="C117" s="48">
        <f t="shared" si="54"/>
        <v>0</v>
      </c>
      <c r="D117" s="48">
        <f t="shared" si="55"/>
        <v>0</v>
      </c>
      <c r="E117" s="48">
        <f t="shared" si="56"/>
        <v>0</v>
      </c>
      <c r="F117" s="48">
        <f t="shared" si="57"/>
        <v>0</v>
      </c>
      <c r="G117" s="48">
        <f t="shared" si="58"/>
        <v>0</v>
      </c>
      <c r="H117" s="48">
        <f t="shared" si="59"/>
        <v>0</v>
      </c>
      <c r="I117" s="48">
        <f t="shared" si="60"/>
        <v>0</v>
      </c>
      <c r="J117" s="48">
        <f t="shared" si="61"/>
        <v>0</v>
      </c>
      <c r="K117" s="39"/>
    </row>
    <row r="118" spans="1:11" ht="137.25" customHeight="1">
      <c r="A118" s="30"/>
      <c r="B118" s="62" t="s">
        <v>32</v>
      </c>
      <c r="C118" s="38">
        <f>SUM(C119:C122)</f>
        <v>497100195</v>
      </c>
      <c r="D118" s="38">
        <f>SUM(D119:D122)</f>
        <v>57524714</v>
      </c>
      <c r="E118" s="38">
        <f>SUM(E119:E122)</f>
        <v>64572164</v>
      </c>
      <c r="F118" s="38">
        <f>SUM(F119:F122)</f>
        <v>69235780</v>
      </c>
      <c r="G118" s="38">
        <f>SUM(G119:G122)</f>
        <v>72005211</v>
      </c>
      <c r="H118" s="38">
        <f>SUM(H119:H122)</f>
        <v>74885420</v>
      </c>
      <c r="I118" s="38">
        <f>SUM(I119:I122)</f>
        <v>77880836</v>
      </c>
      <c r="J118" s="38">
        <f>SUM(J119:J122)</f>
        <v>80996070</v>
      </c>
      <c r="K118" s="51" t="s">
        <v>33</v>
      </c>
    </row>
    <row r="119" spans="1:11" ht="15">
      <c r="A119" s="30">
        <v>1</v>
      </c>
      <c r="B119" s="37" t="s">
        <v>9</v>
      </c>
      <c r="C119" s="38">
        <f aca="true" t="shared" si="62" ref="C119:C122">SUM(D119:J119)</f>
        <v>0</v>
      </c>
      <c r="D119" s="42"/>
      <c r="E119" s="42"/>
      <c r="F119" s="42"/>
      <c r="G119" s="42"/>
      <c r="H119" s="42"/>
      <c r="I119" s="42"/>
      <c r="J119" s="42"/>
      <c r="K119" s="39"/>
    </row>
    <row r="120" spans="1:11" ht="15">
      <c r="A120" s="30">
        <v>2</v>
      </c>
      <c r="B120" s="37" t="s">
        <v>10</v>
      </c>
      <c r="C120" s="38">
        <f t="shared" si="62"/>
        <v>0</v>
      </c>
      <c r="D120" s="42"/>
      <c r="E120" s="42"/>
      <c r="F120" s="42"/>
      <c r="G120" s="42"/>
      <c r="H120" s="42"/>
      <c r="I120" s="42"/>
      <c r="J120" s="42"/>
      <c r="K120" s="52"/>
    </row>
    <row r="121" spans="1:11" ht="15">
      <c r="A121" s="30">
        <v>3</v>
      </c>
      <c r="B121" s="37" t="s">
        <v>11</v>
      </c>
      <c r="C121" s="38">
        <f t="shared" si="62"/>
        <v>497100195</v>
      </c>
      <c r="D121" s="42">
        <v>57524714</v>
      </c>
      <c r="E121" s="42">
        <v>64572164</v>
      </c>
      <c r="F121" s="42">
        <v>69235780</v>
      </c>
      <c r="G121" s="42">
        <v>72005211</v>
      </c>
      <c r="H121" s="42">
        <v>74885420</v>
      </c>
      <c r="I121" s="42">
        <v>77880836</v>
      </c>
      <c r="J121" s="42">
        <v>80996070</v>
      </c>
      <c r="K121" s="39"/>
    </row>
    <row r="122" spans="1:11" ht="15">
      <c r="A122" s="30">
        <v>4</v>
      </c>
      <c r="B122" s="37" t="s">
        <v>12</v>
      </c>
      <c r="C122" s="38">
        <f t="shared" si="62"/>
        <v>0</v>
      </c>
      <c r="D122" s="42"/>
      <c r="E122" s="42"/>
      <c r="F122" s="42"/>
      <c r="G122" s="42"/>
      <c r="H122" s="42"/>
      <c r="I122" s="42"/>
      <c r="J122" s="42"/>
      <c r="K122" s="39"/>
    </row>
    <row r="123" spans="1:11" ht="74.25" customHeight="1">
      <c r="A123" s="30"/>
      <c r="B123" s="62" t="s">
        <v>34</v>
      </c>
      <c r="C123" s="38">
        <f>SUM(C124:C127)</f>
        <v>909424</v>
      </c>
      <c r="D123" s="38">
        <f>SUM(D124:D127)</f>
        <v>550000</v>
      </c>
      <c r="E123" s="38">
        <f>SUM(E124:E127)</f>
        <v>0</v>
      </c>
      <c r="F123" s="38">
        <f>SUM(F124:F127)</f>
        <v>0</v>
      </c>
      <c r="G123" s="38">
        <f>SUM(G124:G127)</f>
        <v>89856</v>
      </c>
      <c r="H123" s="38">
        <f>SUM(H124:H127)</f>
        <v>89856</v>
      </c>
      <c r="I123" s="38">
        <f>SUM(I124:I127)</f>
        <v>89856</v>
      </c>
      <c r="J123" s="38">
        <f>SUM(J124:J127)</f>
        <v>89856</v>
      </c>
      <c r="K123" s="51" t="s">
        <v>33</v>
      </c>
    </row>
    <row r="124" spans="1:11" ht="15">
      <c r="A124" s="30">
        <f aca="true" t="shared" si="63" ref="A124:A125">A123+1</f>
        <v>1</v>
      </c>
      <c r="B124" s="37" t="s">
        <v>9</v>
      </c>
      <c r="C124" s="38">
        <f aca="true" t="shared" si="64" ref="C124:C127">SUM(D124:J124)</f>
        <v>0</v>
      </c>
      <c r="D124" s="42"/>
      <c r="E124" s="42"/>
      <c r="F124" s="42"/>
      <c r="G124" s="42"/>
      <c r="H124" s="42"/>
      <c r="I124" s="42"/>
      <c r="J124" s="42"/>
      <c r="K124" s="39"/>
    </row>
    <row r="125" spans="1:11" ht="15">
      <c r="A125" s="30">
        <f t="shared" si="63"/>
        <v>2</v>
      </c>
      <c r="B125" s="37" t="s">
        <v>10</v>
      </c>
      <c r="C125" s="38">
        <f t="shared" si="64"/>
        <v>0</v>
      </c>
      <c r="D125" s="42"/>
      <c r="E125" s="42"/>
      <c r="F125" s="42"/>
      <c r="G125" s="42"/>
      <c r="H125" s="42"/>
      <c r="I125" s="42"/>
      <c r="J125" s="42"/>
      <c r="K125" s="39"/>
    </row>
    <row r="126" spans="1:11" ht="15">
      <c r="A126" s="30">
        <v>3</v>
      </c>
      <c r="B126" s="37" t="s">
        <v>11</v>
      </c>
      <c r="C126" s="38">
        <f t="shared" si="64"/>
        <v>909424</v>
      </c>
      <c r="D126" s="42">
        <v>550000</v>
      </c>
      <c r="E126" s="42">
        <v>0</v>
      </c>
      <c r="F126" s="42">
        <v>0</v>
      </c>
      <c r="G126" s="42">
        <v>89856</v>
      </c>
      <c r="H126" s="42">
        <v>89856</v>
      </c>
      <c r="I126" s="42">
        <v>89856</v>
      </c>
      <c r="J126" s="42">
        <v>89856</v>
      </c>
      <c r="K126" s="39"/>
    </row>
    <row r="127" spans="1:11" ht="15">
      <c r="A127" s="30">
        <v>4</v>
      </c>
      <c r="B127" s="37" t="s">
        <v>12</v>
      </c>
      <c r="C127" s="38">
        <f t="shared" si="64"/>
        <v>0</v>
      </c>
      <c r="D127" s="42"/>
      <c r="E127" s="42"/>
      <c r="F127" s="42"/>
      <c r="G127" s="42"/>
      <c r="H127" s="42"/>
      <c r="I127" s="42"/>
      <c r="J127" s="42"/>
      <c r="K127" s="53"/>
    </row>
    <row r="128" spans="1:11" ht="82.5" customHeight="1">
      <c r="A128" s="30"/>
      <c r="B128" s="54" t="s">
        <v>35</v>
      </c>
      <c r="C128" s="38">
        <f>SUM(C129:C132)</f>
        <v>0</v>
      </c>
      <c r="D128" s="38">
        <f>SUM(D129:D132)</f>
        <v>0</v>
      </c>
      <c r="E128" s="38">
        <f>SUM(E129:E132)</f>
        <v>0</v>
      </c>
      <c r="F128" s="38">
        <f>SUM(F129:F132)</f>
        <v>0</v>
      </c>
      <c r="G128" s="38">
        <f>SUM(G129:G132)</f>
        <v>0</v>
      </c>
      <c r="H128" s="38">
        <f>SUM(H129:H132)</f>
        <v>0</v>
      </c>
      <c r="I128" s="38">
        <f>SUM(I129:I132)</f>
        <v>0</v>
      </c>
      <c r="J128" s="38">
        <f>SUM(J129:J132)</f>
        <v>0</v>
      </c>
      <c r="K128" s="45">
        <f>K129+K130+K131+K132</f>
        <v>0</v>
      </c>
    </row>
    <row r="129" spans="1:11" ht="15">
      <c r="A129" s="30">
        <f aca="true" t="shared" si="65" ref="A129:A130">A128+1</f>
        <v>1</v>
      </c>
      <c r="B129" s="37" t="s">
        <v>9</v>
      </c>
      <c r="C129" s="38">
        <f aca="true" t="shared" si="66" ref="C129:C132">SUM(D129:J129)</f>
        <v>0</v>
      </c>
      <c r="D129" s="38"/>
      <c r="E129" s="38"/>
      <c r="F129" s="38"/>
      <c r="G129" s="38"/>
      <c r="H129" s="38"/>
      <c r="I129" s="38"/>
      <c r="J129" s="38"/>
      <c r="K129" s="51"/>
    </row>
    <row r="130" spans="1:11" ht="15">
      <c r="A130" s="30">
        <f t="shared" si="65"/>
        <v>2</v>
      </c>
      <c r="B130" s="37" t="s">
        <v>10</v>
      </c>
      <c r="C130" s="38">
        <f t="shared" si="66"/>
        <v>0</v>
      </c>
      <c r="D130" s="42">
        <v>0</v>
      </c>
      <c r="E130" s="42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51"/>
    </row>
    <row r="131" spans="1:11" ht="15">
      <c r="A131" s="30">
        <v>3</v>
      </c>
      <c r="B131" s="37" t="s">
        <v>11</v>
      </c>
      <c r="C131" s="38">
        <f t="shared" si="66"/>
        <v>0</v>
      </c>
      <c r="D131" s="42"/>
      <c r="E131" s="42"/>
      <c r="F131" s="42"/>
      <c r="G131" s="42"/>
      <c r="H131" s="42"/>
      <c r="I131" s="42"/>
      <c r="J131" s="42"/>
      <c r="K131" s="51"/>
    </row>
    <row r="132" spans="1:11" ht="15">
      <c r="A132" s="30">
        <v>4</v>
      </c>
      <c r="B132" s="37" t="s">
        <v>12</v>
      </c>
      <c r="C132" s="38">
        <f t="shared" si="66"/>
        <v>0</v>
      </c>
      <c r="D132" s="63"/>
      <c r="E132" s="64"/>
      <c r="F132" s="63"/>
      <c r="G132" s="63"/>
      <c r="H132" s="63"/>
      <c r="I132" s="65"/>
      <c r="J132" s="65"/>
      <c r="K132" s="66"/>
    </row>
    <row r="133" spans="1:11" ht="113.25" customHeight="1">
      <c r="A133" s="30"/>
      <c r="B133" s="54" t="s">
        <v>36</v>
      </c>
      <c r="C133" s="38">
        <f>SUM(C134:C137)</f>
        <v>42770820.480000004</v>
      </c>
      <c r="D133" s="38">
        <f>SUM(D134:D137)</f>
        <v>11231178.78</v>
      </c>
      <c r="E133" s="38">
        <f>SUM(E134:E137)</f>
        <v>11297645.24</v>
      </c>
      <c r="F133" s="38">
        <f>SUM(F134:F137)</f>
        <v>8585116.46</v>
      </c>
      <c r="G133" s="38">
        <f>SUM(G134:G137)</f>
        <v>2914220</v>
      </c>
      <c r="H133" s="38">
        <f>SUM(H134:H137)</f>
        <v>2914220</v>
      </c>
      <c r="I133" s="38">
        <f>SUM(I134:I137)</f>
        <v>2914220</v>
      </c>
      <c r="J133" s="38">
        <f>SUM(J134:J137)</f>
        <v>2914220</v>
      </c>
      <c r="K133" s="45">
        <f>K134+K135+K136+K137</f>
        <v>0</v>
      </c>
    </row>
    <row r="134" spans="1:11" ht="15">
      <c r="A134" s="30">
        <f aca="true" t="shared" si="67" ref="A134:A135">A133+1</f>
        <v>1</v>
      </c>
      <c r="B134" s="37" t="s">
        <v>9</v>
      </c>
      <c r="C134" s="38">
        <f aca="true" t="shared" si="68" ref="C134:C137">SUM(D134:J134)</f>
        <v>0</v>
      </c>
      <c r="D134" s="38"/>
      <c r="E134" s="38"/>
      <c r="F134" s="38"/>
      <c r="G134" s="38"/>
      <c r="H134" s="38"/>
      <c r="I134" s="38"/>
      <c r="J134" s="38"/>
      <c r="K134" s="51"/>
    </row>
    <row r="135" spans="1:11" ht="15">
      <c r="A135" s="30">
        <f t="shared" si="67"/>
        <v>2</v>
      </c>
      <c r="B135" s="37" t="s">
        <v>10</v>
      </c>
      <c r="C135" s="38">
        <f t="shared" si="68"/>
        <v>0</v>
      </c>
      <c r="D135" s="42"/>
      <c r="E135" s="42"/>
      <c r="F135" s="38"/>
      <c r="G135" s="38"/>
      <c r="H135" s="38"/>
      <c r="I135" s="38"/>
      <c r="J135" s="38"/>
      <c r="K135" s="51"/>
    </row>
    <row r="136" spans="1:11" ht="15">
      <c r="A136" s="30">
        <v>3</v>
      </c>
      <c r="B136" s="37" t="s">
        <v>11</v>
      </c>
      <c r="C136" s="38">
        <f t="shared" si="68"/>
        <v>42770820.480000004</v>
      </c>
      <c r="D136" s="42">
        <v>11231178.78</v>
      </c>
      <c r="E136" s="42">
        <v>11297645.24</v>
      </c>
      <c r="F136" s="42">
        <v>8585116.46</v>
      </c>
      <c r="G136" s="42">
        <v>2914220</v>
      </c>
      <c r="H136" s="42">
        <v>2914220</v>
      </c>
      <c r="I136" s="42">
        <v>2914220</v>
      </c>
      <c r="J136" s="42">
        <v>2914220</v>
      </c>
      <c r="K136" s="51"/>
    </row>
    <row r="137" spans="1:11" ht="15">
      <c r="A137" s="30">
        <v>4</v>
      </c>
      <c r="B137" s="37" t="s">
        <v>12</v>
      </c>
      <c r="C137" s="38">
        <f t="shared" si="68"/>
        <v>0</v>
      </c>
      <c r="D137" s="63"/>
      <c r="E137" s="64"/>
      <c r="F137" s="63"/>
      <c r="G137" s="63"/>
      <c r="H137" s="63"/>
      <c r="I137" s="65"/>
      <c r="J137" s="65"/>
      <c r="K137" s="66"/>
    </row>
    <row r="138" spans="1:11" ht="237.75" customHeight="1">
      <c r="A138" s="67"/>
      <c r="B138" s="54" t="s">
        <v>37</v>
      </c>
      <c r="C138" s="38">
        <f>SUM(C139:C142)</f>
        <v>1263421148</v>
      </c>
      <c r="D138" s="38">
        <f>SUM(D139:D142)</f>
        <v>166498300</v>
      </c>
      <c r="E138" s="38">
        <f>SUM(E139:E142)</f>
        <v>168893500</v>
      </c>
      <c r="F138" s="38">
        <f>SUM(F139:F142)</f>
        <v>171339380</v>
      </c>
      <c r="G138" s="38">
        <f>SUM(G139:G142)</f>
        <v>178192955</v>
      </c>
      <c r="H138" s="38">
        <f>SUM(H139:H142)</f>
        <v>185320673</v>
      </c>
      <c r="I138" s="38">
        <f>SUM(I139:I142)</f>
        <v>192733500</v>
      </c>
      <c r="J138" s="38">
        <f>SUM(J139:J142)</f>
        <v>200442840</v>
      </c>
      <c r="K138" s="45"/>
    </row>
    <row r="139" spans="1:11" ht="15">
      <c r="A139" s="30">
        <f aca="true" t="shared" si="69" ref="A139:A140">A138+1</f>
        <v>1</v>
      </c>
      <c r="B139" s="68" t="s">
        <v>9</v>
      </c>
      <c r="C139" s="38">
        <f aca="true" t="shared" si="70" ref="C139:C142">SUM(D139:J139)</f>
        <v>0</v>
      </c>
      <c r="D139" s="38"/>
      <c r="E139" s="38"/>
      <c r="F139" s="38"/>
      <c r="G139" s="38"/>
      <c r="H139" s="38"/>
      <c r="I139" s="38"/>
      <c r="J139" s="38"/>
      <c r="K139" s="51"/>
    </row>
    <row r="140" spans="1:11" ht="15">
      <c r="A140" s="30">
        <f t="shared" si="69"/>
        <v>2</v>
      </c>
      <c r="B140" s="68" t="s">
        <v>10</v>
      </c>
      <c r="C140" s="38">
        <f t="shared" si="70"/>
        <v>1263421148</v>
      </c>
      <c r="D140" s="42">
        <v>166498300</v>
      </c>
      <c r="E140" s="42">
        <v>168893500</v>
      </c>
      <c r="F140" s="42">
        <v>171339380</v>
      </c>
      <c r="G140" s="42">
        <v>178192955</v>
      </c>
      <c r="H140" s="42">
        <v>185320673</v>
      </c>
      <c r="I140" s="42">
        <v>192733500</v>
      </c>
      <c r="J140" s="42">
        <v>200442840</v>
      </c>
      <c r="K140" s="53"/>
    </row>
    <row r="141" spans="1:11" ht="15">
      <c r="A141" s="30">
        <v>3</v>
      </c>
      <c r="B141" s="68" t="s">
        <v>11</v>
      </c>
      <c r="C141" s="38">
        <f t="shared" si="70"/>
        <v>0</v>
      </c>
      <c r="D141" s="38"/>
      <c r="E141" s="38"/>
      <c r="F141" s="38"/>
      <c r="G141" s="38"/>
      <c r="H141" s="38"/>
      <c r="I141" s="38"/>
      <c r="J141" s="38"/>
      <c r="K141" s="51"/>
    </row>
    <row r="142" spans="1:11" ht="15">
      <c r="A142" s="30">
        <v>4</v>
      </c>
      <c r="B142" s="68" t="s">
        <v>12</v>
      </c>
      <c r="C142" s="38">
        <f t="shared" si="70"/>
        <v>0</v>
      </c>
      <c r="D142" s="63"/>
      <c r="E142" s="64"/>
      <c r="F142" s="63"/>
      <c r="G142" s="63"/>
      <c r="H142" s="63"/>
      <c r="I142" s="65"/>
      <c r="J142" s="65"/>
      <c r="K142" s="66"/>
    </row>
    <row r="143" spans="1:11" ht="255" customHeight="1">
      <c r="A143" s="67"/>
      <c r="B143" s="69" t="s">
        <v>38</v>
      </c>
      <c r="C143" s="70">
        <f>SUM(C144:C147)</f>
        <v>86437248</v>
      </c>
      <c r="D143" s="70">
        <f>SUM(D144:D147)</f>
        <v>10943708</v>
      </c>
      <c r="E143" s="70">
        <f>SUM(E144:E147)</f>
        <v>11381776</v>
      </c>
      <c r="F143" s="70">
        <f>SUM(F144:F147)</f>
        <v>11836770</v>
      </c>
      <c r="G143" s="70">
        <f>SUM(G144:G147)</f>
        <v>12310241</v>
      </c>
      <c r="H143" s="70">
        <f>SUM(H144:H147)</f>
        <v>12802650</v>
      </c>
      <c r="I143" s="70">
        <f>SUM(I144:I147)</f>
        <v>13314756</v>
      </c>
      <c r="J143" s="70">
        <f>SUM(J144:J147)</f>
        <v>13847347</v>
      </c>
      <c r="K143" s="71"/>
    </row>
    <row r="144" spans="1:11" ht="15">
      <c r="A144" s="30">
        <f aca="true" t="shared" si="71" ref="A144:A145">A143+1</f>
        <v>1</v>
      </c>
      <c r="B144" s="68" t="s">
        <v>9</v>
      </c>
      <c r="C144" s="72">
        <f aca="true" t="shared" si="72" ref="C144:C147">SUM(D144:J144)</f>
        <v>0</v>
      </c>
      <c r="D144" s="73"/>
      <c r="E144" s="42"/>
      <c r="F144" s="73"/>
      <c r="G144" s="73"/>
      <c r="H144" s="73"/>
      <c r="I144" s="74"/>
      <c r="J144" s="74"/>
      <c r="K144" s="75"/>
    </row>
    <row r="145" spans="1:11" ht="15">
      <c r="A145" s="30">
        <f t="shared" si="71"/>
        <v>2</v>
      </c>
      <c r="B145" s="68" t="s">
        <v>10</v>
      </c>
      <c r="C145" s="72">
        <f t="shared" si="72"/>
        <v>86437248</v>
      </c>
      <c r="D145" s="73">
        <v>10943708</v>
      </c>
      <c r="E145" s="73">
        <v>11381776</v>
      </c>
      <c r="F145" s="74">
        <v>11836770</v>
      </c>
      <c r="G145" s="74">
        <v>12310241</v>
      </c>
      <c r="H145" s="74">
        <v>12802650</v>
      </c>
      <c r="I145" s="74">
        <v>13314756</v>
      </c>
      <c r="J145" s="74">
        <v>13847347</v>
      </c>
      <c r="K145" s="75"/>
    </row>
    <row r="146" spans="1:11" ht="15">
      <c r="A146" s="30">
        <v>3</v>
      </c>
      <c r="B146" s="68" t="s">
        <v>11</v>
      </c>
      <c r="C146" s="72">
        <f t="shared" si="72"/>
        <v>0</v>
      </c>
      <c r="D146" s="73"/>
      <c r="E146" s="42"/>
      <c r="F146" s="73"/>
      <c r="G146" s="73"/>
      <c r="H146" s="73"/>
      <c r="I146" s="74"/>
      <c r="J146" s="74"/>
      <c r="K146" s="75"/>
    </row>
    <row r="147" spans="1:11" ht="15">
      <c r="A147" s="30">
        <v>4</v>
      </c>
      <c r="B147" s="37" t="s">
        <v>12</v>
      </c>
      <c r="C147" s="72">
        <f t="shared" si="72"/>
        <v>0</v>
      </c>
      <c r="D147" s="73"/>
      <c r="E147" s="42"/>
      <c r="F147" s="73"/>
      <c r="G147" s="73"/>
      <c r="H147" s="73"/>
      <c r="I147" s="74"/>
      <c r="J147" s="74"/>
      <c r="K147" s="76"/>
    </row>
    <row r="148" spans="1:11" ht="106.5" customHeight="1">
      <c r="A148" s="30"/>
      <c r="B148" s="34" t="s">
        <v>39</v>
      </c>
      <c r="C148" s="72">
        <f>SUM(C149:C152)</f>
        <v>2169256</v>
      </c>
      <c r="D148" s="70">
        <f>SUM(D149:D152)</f>
        <v>0</v>
      </c>
      <c r="E148" s="70">
        <f>SUM(E149:E152)</f>
        <v>0</v>
      </c>
      <c r="F148" s="70">
        <f>SUM(F149:F152)</f>
        <v>0</v>
      </c>
      <c r="G148" s="70">
        <f>SUM(G149:G152)</f>
        <v>542314</v>
      </c>
      <c r="H148" s="70">
        <f>SUM(H149:H152)</f>
        <v>542314</v>
      </c>
      <c r="I148" s="72">
        <f>SUM(I149:I152)</f>
        <v>542314</v>
      </c>
      <c r="J148" s="72">
        <f>SUM(J149:J152)</f>
        <v>542314</v>
      </c>
      <c r="K148" s="76"/>
    </row>
    <row r="149" spans="1:11" ht="15">
      <c r="A149" s="30">
        <v>1</v>
      </c>
      <c r="B149" s="68" t="s">
        <v>9</v>
      </c>
      <c r="C149" s="72">
        <f aca="true" t="shared" si="73" ref="C149:C152">SUM(D149:J149)</f>
        <v>0</v>
      </c>
      <c r="D149" s="73"/>
      <c r="E149" s="42"/>
      <c r="F149" s="73"/>
      <c r="G149" s="73"/>
      <c r="H149" s="73"/>
      <c r="I149" s="74"/>
      <c r="J149" s="74"/>
      <c r="K149" s="76"/>
    </row>
    <row r="150" spans="1:11" ht="15">
      <c r="A150" s="30">
        <v>2</v>
      </c>
      <c r="B150" s="68" t="s">
        <v>10</v>
      </c>
      <c r="C150" s="72">
        <f t="shared" si="73"/>
        <v>0</v>
      </c>
      <c r="D150" s="73"/>
      <c r="E150" s="42"/>
      <c r="F150" s="73"/>
      <c r="G150" s="73"/>
      <c r="H150" s="73"/>
      <c r="I150" s="74"/>
      <c r="J150" s="74"/>
      <c r="K150" s="76"/>
    </row>
    <row r="151" spans="1:11" ht="15">
      <c r="A151" s="30">
        <v>3</v>
      </c>
      <c r="B151" s="68" t="s">
        <v>11</v>
      </c>
      <c r="C151" s="72">
        <f t="shared" si="73"/>
        <v>2169256</v>
      </c>
      <c r="D151" s="73">
        <v>0</v>
      </c>
      <c r="E151" s="73">
        <v>0</v>
      </c>
      <c r="F151" s="74">
        <v>0</v>
      </c>
      <c r="G151" s="74">
        <v>542314</v>
      </c>
      <c r="H151" s="74">
        <v>542314</v>
      </c>
      <c r="I151" s="74">
        <v>542314</v>
      </c>
      <c r="J151" s="74">
        <v>542314</v>
      </c>
      <c r="K151" s="76"/>
    </row>
    <row r="152" spans="1:11" ht="15">
      <c r="A152" s="30">
        <v>4</v>
      </c>
      <c r="B152" s="37" t="s">
        <v>12</v>
      </c>
      <c r="C152" s="72">
        <f t="shared" si="73"/>
        <v>0</v>
      </c>
      <c r="D152" s="73"/>
      <c r="E152" s="42"/>
      <c r="F152" s="73"/>
      <c r="G152" s="73"/>
      <c r="H152" s="73"/>
      <c r="I152" s="74"/>
      <c r="J152" s="74"/>
      <c r="K152" s="76"/>
    </row>
    <row r="153" spans="1:11" ht="124.5" customHeight="1">
      <c r="A153" s="30"/>
      <c r="B153" s="54" t="s">
        <v>40</v>
      </c>
      <c r="C153" s="38">
        <f>SUM(C154:C157)</f>
        <v>9814440</v>
      </c>
      <c r="D153" s="38">
        <f>SUM(D154:D157)</f>
        <v>0</v>
      </c>
      <c r="E153" s="38">
        <f>SUM(E154:E157)</f>
        <v>0</v>
      </c>
      <c r="F153" s="38">
        <f>SUM(F154:F157)</f>
        <v>0</v>
      </c>
      <c r="G153" s="38">
        <f>SUM(G154:G157)</f>
        <v>2453610</v>
      </c>
      <c r="H153" s="38">
        <f>SUM(H154:H157)</f>
        <v>2453610</v>
      </c>
      <c r="I153" s="38">
        <f>SUM(I154:I157)</f>
        <v>2453610</v>
      </c>
      <c r="J153" s="38">
        <f>SUM(J154:J157)</f>
        <v>2453610</v>
      </c>
      <c r="K153" s="39"/>
    </row>
    <row r="154" spans="1:11" ht="15">
      <c r="A154" s="30">
        <f aca="true" t="shared" si="74" ref="A154:A155">A153+1</f>
        <v>1</v>
      </c>
      <c r="B154" s="37" t="s">
        <v>9</v>
      </c>
      <c r="C154" s="38">
        <f aca="true" t="shared" si="75" ref="C154:C157">SUM(D154:J154)</f>
        <v>0</v>
      </c>
      <c r="D154" s="42"/>
      <c r="E154" s="42"/>
      <c r="F154" s="42"/>
      <c r="G154" s="42"/>
      <c r="H154" s="42"/>
      <c r="I154" s="42"/>
      <c r="J154" s="42"/>
      <c r="K154" s="39"/>
    </row>
    <row r="155" spans="1:11" ht="15">
      <c r="A155" s="30">
        <f t="shared" si="74"/>
        <v>2</v>
      </c>
      <c r="B155" s="37" t="s">
        <v>10</v>
      </c>
      <c r="C155" s="38">
        <f t="shared" si="75"/>
        <v>0</v>
      </c>
      <c r="D155" s="42"/>
      <c r="E155" s="42"/>
      <c r="F155" s="42"/>
      <c r="G155" s="42"/>
      <c r="H155" s="42"/>
      <c r="I155" s="42"/>
      <c r="J155" s="42"/>
      <c r="K155" s="39"/>
    </row>
    <row r="156" spans="1:11" ht="15">
      <c r="A156" s="30">
        <v>3</v>
      </c>
      <c r="B156" s="37" t="s">
        <v>11</v>
      </c>
      <c r="C156" s="38">
        <f t="shared" si="75"/>
        <v>9814440</v>
      </c>
      <c r="D156" s="42">
        <v>0</v>
      </c>
      <c r="E156" s="42">
        <v>0</v>
      </c>
      <c r="F156" s="42">
        <v>0</v>
      </c>
      <c r="G156" s="42">
        <v>2453610</v>
      </c>
      <c r="H156" s="42">
        <v>2453610</v>
      </c>
      <c r="I156" s="42">
        <v>2453610</v>
      </c>
      <c r="J156" s="42">
        <v>2453610</v>
      </c>
      <c r="K156" s="39"/>
    </row>
    <row r="157" spans="1:11" ht="15">
      <c r="A157" s="30">
        <v>4</v>
      </c>
      <c r="B157" s="37" t="s">
        <v>12</v>
      </c>
      <c r="C157" s="38">
        <f t="shared" si="75"/>
        <v>0</v>
      </c>
      <c r="D157" s="42"/>
      <c r="E157" s="42"/>
      <c r="F157" s="42"/>
      <c r="G157" s="42"/>
      <c r="H157" s="42"/>
      <c r="I157" s="42"/>
      <c r="J157" s="42"/>
      <c r="K157" s="56"/>
    </row>
    <row r="158" spans="1:11" ht="204" customHeight="1">
      <c r="A158" s="30"/>
      <c r="B158" s="54" t="s">
        <v>41</v>
      </c>
      <c r="C158" s="38">
        <f>SUM(C159:C162)</f>
        <v>0</v>
      </c>
      <c r="D158" s="38">
        <f>SUM(D159:D162)</f>
        <v>0</v>
      </c>
      <c r="E158" s="38">
        <f>SUM(E159:E162)</f>
        <v>0</v>
      </c>
      <c r="F158" s="38">
        <f>SUM(F159:F162)</f>
        <v>0</v>
      </c>
      <c r="G158" s="38">
        <f>SUM(G159:G162)</f>
        <v>0</v>
      </c>
      <c r="H158" s="38">
        <f>SUM(H159:H162)</f>
        <v>0</v>
      </c>
      <c r="I158" s="38">
        <f>SUM(I159:I162)</f>
        <v>0</v>
      </c>
      <c r="J158" s="38">
        <f>SUM(J159:J162)</f>
        <v>0</v>
      </c>
      <c r="K158" s="39"/>
    </row>
    <row r="159" spans="1:11" ht="15">
      <c r="A159" s="30">
        <f aca="true" t="shared" si="76" ref="A159:A160">A158+1</f>
        <v>1</v>
      </c>
      <c r="B159" s="37" t="s">
        <v>9</v>
      </c>
      <c r="C159" s="38">
        <f aca="true" t="shared" si="77" ref="C159:C162">SUM(D159:J159)</f>
        <v>0</v>
      </c>
      <c r="D159" s="42"/>
      <c r="E159" s="42"/>
      <c r="F159" s="42"/>
      <c r="G159" s="42"/>
      <c r="H159" s="42"/>
      <c r="I159" s="42"/>
      <c r="J159" s="42"/>
      <c r="K159" s="39"/>
    </row>
    <row r="160" spans="1:11" ht="15">
      <c r="A160" s="30">
        <f t="shared" si="76"/>
        <v>2</v>
      </c>
      <c r="B160" s="37" t="s">
        <v>10</v>
      </c>
      <c r="C160" s="38">
        <f t="shared" si="77"/>
        <v>0</v>
      </c>
      <c r="D160" s="42"/>
      <c r="E160" s="42"/>
      <c r="F160" s="42"/>
      <c r="G160" s="42"/>
      <c r="H160" s="42"/>
      <c r="I160" s="42"/>
      <c r="J160" s="42"/>
      <c r="K160" s="39"/>
    </row>
    <row r="161" spans="1:11" ht="15">
      <c r="A161" s="30">
        <v>3</v>
      </c>
      <c r="B161" s="37" t="s">
        <v>11</v>
      </c>
      <c r="C161" s="38">
        <f t="shared" si="77"/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39"/>
    </row>
    <row r="162" spans="1:11" ht="15">
      <c r="A162" s="30">
        <v>4</v>
      </c>
      <c r="B162" s="37" t="s">
        <v>12</v>
      </c>
      <c r="C162" s="38">
        <f t="shared" si="77"/>
        <v>0</v>
      </c>
      <c r="D162" s="42"/>
      <c r="E162" s="42"/>
      <c r="F162" s="42"/>
      <c r="G162" s="42"/>
      <c r="H162" s="42"/>
      <c r="I162" s="42"/>
      <c r="J162" s="42"/>
      <c r="K162" s="56"/>
    </row>
    <row r="163" spans="1:11" ht="66.75" customHeight="1">
      <c r="A163" s="30"/>
      <c r="B163" s="54" t="s">
        <v>42</v>
      </c>
      <c r="C163" s="38">
        <f>SUM(C164:C167)</f>
        <v>11280497.27</v>
      </c>
      <c r="D163" s="38">
        <f>SUM(D164:D167)</f>
        <v>6141297.27</v>
      </c>
      <c r="E163" s="38">
        <f>SUM(E164:E167)</f>
        <v>2328700</v>
      </c>
      <c r="F163" s="38">
        <f>SUM(F164:F167)</f>
        <v>2810500</v>
      </c>
      <c r="G163" s="38">
        <f>SUM(G164:G167)</f>
        <v>0</v>
      </c>
      <c r="H163" s="38">
        <f>SUM(H164:H167)</f>
        <v>0</v>
      </c>
      <c r="I163" s="38">
        <f>SUM(I164:I167)</f>
        <v>0</v>
      </c>
      <c r="J163" s="38">
        <f>SUM(J164:J167)</f>
        <v>0</v>
      </c>
      <c r="K163" s="39"/>
    </row>
    <row r="164" spans="1:11" ht="15">
      <c r="A164" s="30">
        <f aca="true" t="shared" si="78" ref="A164:A165">A163+1</f>
        <v>1</v>
      </c>
      <c r="B164" s="37" t="s">
        <v>9</v>
      </c>
      <c r="C164" s="38">
        <f aca="true" t="shared" si="79" ref="C164:C167">SUM(D164:J164)</f>
        <v>0</v>
      </c>
      <c r="D164" s="42"/>
      <c r="E164" s="42"/>
      <c r="F164" s="42"/>
      <c r="G164" s="42"/>
      <c r="H164" s="42"/>
      <c r="I164" s="42"/>
      <c r="J164" s="42"/>
      <c r="K164" s="39"/>
    </row>
    <row r="165" spans="1:11" ht="15">
      <c r="A165" s="30">
        <f t="shared" si="78"/>
        <v>2</v>
      </c>
      <c r="B165" s="37" t="s">
        <v>10</v>
      </c>
      <c r="C165" s="38">
        <f t="shared" si="79"/>
        <v>0</v>
      </c>
      <c r="D165" s="42"/>
      <c r="E165" s="42"/>
      <c r="F165" s="42"/>
      <c r="G165" s="42"/>
      <c r="H165" s="42"/>
      <c r="I165" s="42"/>
      <c r="J165" s="42"/>
      <c r="K165" s="39"/>
    </row>
    <row r="166" spans="1:11" ht="15">
      <c r="A166" s="30">
        <v>3</v>
      </c>
      <c r="B166" s="37" t="s">
        <v>11</v>
      </c>
      <c r="C166" s="38">
        <f t="shared" si="79"/>
        <v>11280497.27</v>
      </c>
      <c r="D166" s="42">
        <v>6141297.27</v>
      </c>
      <c r="E166" s="42">
        <v>2328700</v>
      </c>
      <c r="F166" s="42">
        <v>2810500</v>
      </c>
      <c r="G166" s="42">
        <v>0</v>
      </c>
      <c r="H166" s="42">
        <v>0</v>
      </c>
      <c r="I166" s="42">
        <v>0</v>
      </c>
      <c r="J166" s="42">
        <v>0</v>
      </c>
      <c r="K166" s="39"/>
    </row>
    <row r="167" spans="1:11" ht="15">
      <c r="A167" s="30">
        <v>4</v>
      </c>
      <c r="B167" s="37" t="s">
        <v>12</v>
      </c>
      <c r="C167" s="38">
        <f t="shared" si="79"/>
        <v>0</v>
      </c>
      <c r="D167" s="42"/>
      <c r="E167" s="42"/>
      <c r="F167" s="42"/>
      <c r="G167" s="42"/>
      <c r="H167" s="42"/>
      <c r="I167" s="42"/>
      <c r="J167" s="42"/>
      <c r="K167" s="56"/>
    </row>
    <row r="168" spans="1:11" ht="66.75" customHeight="1">
      <c r="A168" s="30"/>
      <c r="B168" s="54" t="s">
        <v>43</v>
      </c>
      <c r="C168" s="38">
        <f>SUM(C169:C172)</f>
        <v>600000</v>
      </c>
      <c r="D168" s="38">
        <f>SUM(D169:D172)</f>
        <v>200000</v>
      </c>
      <c r="E168" s="38">
        <f>SUM(E169:E172)</f>
        <v>200000</v>
      </c>
      <c r="F168" s="38">
        <f>SUM(F169:F172)</f>
        <v>200000</v>
      </c>
      <c r="G168" s="38">
        <f>SUM(G169:G172)</f>
        <v>0</v>
      </c>
      <c r="H168" s="38">
        <f>SUM(H169:H172)</f>
        <v>0</v>
      </c>
      <c r="I168" s="38">
        <f>SUM(I169:I172)</f>
        <v>0</v>
      </c>
      <c r="J168" s="38">
        <f>SUM(J169:J172)</f>
        <v>0</v>
      </c>
      <c r="K168" s="39"/>
    </row>
    <row r="169" spans="1:11" ht="15">
      <c r="A169" s="30">
        <f aca="true" t="shared" si="80" ref="A169:A170">A168+1</f>
        <v>1</v>
      </c>
      <c r="B169" s="37" t="s">
        <v>9</v>
      </c>
      <c r="C169" s="38">
        <f aca="true" t="shared" si="81" ref="C169:C172">SUM(D169:J169)</f>
        <v>0</v>
      </c>
      <c r="D169" s="42"/>
      <c r="E169" s="42"/>
      <c r="F169" s="42"/>
      <c r="G169" s="42"/>
      <c r="H169" s="42"/>
      <c r="I169" s="42"/>
      <c r="J169" s="42"/>
      <c r="K169" s="39"/>
    </row>
    <row r="170" spans="1:11" ht="15">
      <c r="A170" s="30">
        <f t="shared" si="80"/>
        <v>2</v>
      </c>
      <c r="B170" s="37" t="s">
        <v>10</v>
      </c>
      <c r="C170" s="38">
        <f t="shared" si="81"/>
        <v>0</v>
      </c>
      <c r="D170" s="42"/>
      <c r="E170" s="42"/>
      <c r="F170" s="42"/>
      <c r="G170" s="42"/>
      <c r="H170" s="42"/>
      <c r="I170" s="42"/>
      <c r="J170" s="42"/>
      <c r="K170" s="39"/>
    </row>
    <row r="171" spans="1:11" ht="15">
      <c r="A171" s="30">
        <v>3</v>
      </c>
      <c r="B171" s="37" t="s">
        <v>11</v>
      </c>
      <c r="C171" s="38">
        <f t="shared" si="81"/>
        <v>600000</v>
      </c>
      <c r="D171" s="42">
        <v>200000</v>
      </c>
      <c r="E171" s="42">
        <v>200000</v>
      </c>
      <c r="F171" s="42">
        <v>200000</v>
      </c>
      <c r="G171" s="42">
        <v>0</v>
      </c>
      <c r="H171" s="42">
        <v>0</v>
      </c>
      <c r="I171" s="42">
        <v>0</v>
      </c>
      <c r="J171" s="42">
        <v>0</v>
      </c>
      <c r="K171" s="39">
        <v>0</v>
      </c>
    </row>
    <row r="172" spans="1:11" ht="15">
      <c r="A172" s="30">
        <v>4</v>
      </c>
      <c r="B172" s="37" t="s">
        <v>12</v>
      </c>
      <c r="C172" s="38">
        <f t="shared" si="81"/>
        <v>0</v>
      </c>
      <c r="D172" s="42"/>
      <c r="E172" s="42"/>
      <c r="F172" s="42"/>
      <c r="G172" s="42"/>
      <c r="H172" s="42"/>
      <c r="I172" s="42"/>
      <c r="J172" s="42"/>
      <c r="K172" s="56"/>
    </row>
    <row r="173" spans="1:11" ht="66.75" customHeight="1">
      <c r="A173" s="30"/>
      <c r="B173" s="54" t="s">
        <v>44</v>
      </c>
      <c r="C173" s="38">
        <f>SUM(C174:C177)</f>
        <v>7500000</v>
      </c>
      <c r="D173" s="38">
        <f>SUM(D174:D177)</f>
        <v>2500000</v>
      </c>
      <c r="E173" s="38">
        <f>SUM(E174:E177)</f>
        <v>2500000</v>
      </c>
      <c r="F173" s="38">
        <f>SUM(F174:F177)</f>
        <v>2500000</v>
      </c>
      <c r="G173" s="38">
        <f>SUM(G174:G177)</f>
        <v>0</v>
      </c>
      <c r="H173" s="38">
        <f>SUM(H174:H177)</f>
        <v>0</v>
      </c>
      <c r="I173" s="38">
        <f>SUM(I174:I177)</f>
        <v>0</v>
      </c>
      <c r="J173" s="38">
        <f>SUM(J174:J177)</f>
        <v>0</v>
      </c>
      <c r="K173" s="39"/>
    </row>
    <row r="174" spans="1:11" ht="15">
      <c r="A174" s="30">
        <f aca="true" t="shared" si="82" ref="A174:A175">A173+1</f>
        <v>1</v>
      </c>
      <c r="B174" s="37" t="s">
        <v>9</v>
      </c>
      <c r="C174" s="38">
        <f aca="true" t="shared" si="83" ref="C174:C177">SUM(D174:J174)</f>
        <v>0</v>
      </c>
      <c r="D174" s="42"/>
      <c r="E174" s="42"/>
      <c r="F174" s="42"/>
      <c r="G174" s="42"/>
      <c r="H174" s="42"/>
      <c r="I174" s="42"/>
      <c r="J174" s="42"/>
      <c r="K174" s="39"/>
    </row>
    <row r="175" spans="1:11" ht="15">
      <c r="A175" s="30">
        <f t="shared" si="82"/>
        <v>2</v>
      </c>
      <c r="B175" s="37" t="s">
        <v>10</v>
      </c>
      <c r="C175" s="38">
        <f t="shared" si="83"/>
        <v>0</v>
      </c>
      <c r="D175" s="42"/>
      <c r="E175" s="42"/>
      <c r="F175" s="42"/>
      <c r="G175" s="42"/>
      <c r="H175" s="42"/>
      <c r="I175" s="42"/>
      <c r="J175" s="42"/>
      <c r="K175" s="39"/>
    </row>
    <row r="176" spans="1:11" ht="15">
      <c r="A176" s="30">
        <v>3</v>
      </c>
      <c r="B176" s="37" t="s">
        <v>11</v>
      </c>
      <c r="C176" s="38">
        <f t="shared" si="83"/>
        <v>7500000</v>
      </c>
      <c r="D176" s="42">
        <v>2500000</v>
      </c>
      <c r="E176" s="42">
        <v>2500000</v>
      </c>
      <c r="F176" s="42">
        <v>2500000</v>
      </c>
      <c r="G176" s="42">
        <v>0</v>
      </c>
      <c r="H176" s="42">
        <v>0</v>
      </c>
      <c r="I176" s="42">
        <v>0</v>
      </c>
      <c r="J176" s="42">
        <v>0</v>
      </c>
      <c r="K176" s="39">
        <v>0</v>
      </c>
    </row>
    <row r="177" spans="1:11" ht="15">
      <c r="A177" s="30">
        <v>4</v>
      </c>
      <c r="B177" s="37" t="s">
        <v>12</v>
      </c>
      <c r="C177" s="38">
        <f t="shared" si="83"/>
        <v>0</v>
      </c>
      <c r="D177" s="42"/>
      <c r="E177" s="42"/>
      <c r="F177" s="42"/>
      <c r="G177" s="42"/>
      <c r="H177" s="42"/>
      <c r="I177" s="42"/>
      <c r="J177" s="42"/>
      <c r="K177" s="56"/>
    </row>
    <row r="178" spans="1:11" ht="66.75" customHeight="1">
      <c r="A178" s="30"/>
      <c r="B178" s="54" t="s">
        <v>45</v>
      </c>
      <c r="C178" s="38">
        <f>SUM(C179:C182)</f>
        <v>915000</v>
      </c>
      <c r="D178" s="38">
        <f>SUM(D179:D182)</f>
        <v>305000</v>
      </c>
      <c r="E178" s="38">
        <f>SUM(E179:E182)</f>
        <v>305000</v>
      </c>
      <c r="F178" s="38">
        <f>SUM(F179:F182)</f>
        <v>305000</v>
      </c>
      <c r="G178" s="38">
        <f>SUM(G179:G182)</f>
        <v>0</v>
      </c>
      <c r="H178" s="38">
        <f>SUM(H179:H182)</f>
        <v>0</v>
      </c>
      <c r="I178" s="38">
        <f>SUM(I179:I182)</f>
        <v>0</v>
      </c>
      <c r="J178" s="38">
        <f>SUM(J179:J182)</f>
        <v>0</v>
      </c>
      <c r="K178" s="39"/>
    </row>
    <row r="179" spans="1:11" ht="15">
      <c r="A179" s="30">
        <f aca="true" t="shared" si="84" ref="A179:A180">A178+1</f>
        <v>1</v>
      </c>
      <c r="B179" s="37" t="s">
        <v>9</v>
      </c>
      <c r="C179" s="38">
        <f aca="true" t="shared" si="85" ref="C179:C182">SUM(D179:J179)</f>
        <v>0</v>
      </c>
      <c r="D179" s="42"/>
      <c r="E179" s="42"/>
      <c r="F179" s="42"/>
      <c r="G179" s="42"/>
      <c r="H179" s="42"/>
      <c r="I179" s="42"/>
      <c r="J179" s="42"/>
      <c r="K179" s="39"/>
    </row>
    <row r="180" spans="1:11" ht="15">
      <c r="A180" s="30">
        <f t="shared" si="84"/>
        <v>2</v>
      </c>
      <c r="B180" s="37" t="s">
        <v>10</v>
      </c>
      <c r="C180" s="38">
        <f t="shared" si="85"/>
        <v>0</v>
      </c>
      <c r="D180" s="42"/>
      <c r="E180" s="42"/>
      <c r="F180" s="42"/>
      <c r="G180" s="42"/>
      <c r="H180" s="42"/>
      <c r="I180" s="42"/>
      <c r="J180" s="42"/>
      <c r="K180" s="39"/>
    </row>
    <row r="181" spans="1:11" ht="15">
      <c r="A181" s="30">
        <v>3</v>
      </c>
      <c r="B181" s="37" t="s">
        <v>11</v>
      </c>
      <c r="C181" s="38">
        <f t="shared" si="85"/>
        <v>915000</v>
      </c>
      <c r="D181" s="42">
        <v>305000</v>
      </c>
      <c r="E181" s="42">
        <v>305000</v>
      </c>
      <c r="F181" s="42">
        <v>305000</v>
      </c>
      <c r="G181" s="42">
        <v>0</v>
      </c>
      <c r="H181" s="42">
        <v>0</v>
      </c>
      <c r="I181" s="42">
        <v>0</v>
      </c>
      <c r="J181" s="42">
        <v>0</v>
      </c>
      <c r="K181" s="39">
        <v>0</v>
      </c>
    </row>
    <row r="182" spans="1:11" ht="15">
      <c r="A182" s="30">
        <v>4</v>
      </c>
      <c r="B182" s="37" t="s">
        <v>12</v>
      </c>
      <c r="C182" s="38">
        <f t="shared" si="85"/>
        <v>0</v>
      </c>
      <c r="D182" s="42"/>
      <c r="E182" s="42"/>
      <c r="F182" s="42"/>
      <c r="G182" s="42"/>
      <c r="H182" s="42"/>
      <c r="I182" s="42"/>
      <c r="J182" s="42"/>
      <c r="K182" s="56"/>
    </row>
    <row r="183" spans="1:11" ht="120.75" customHeight="1">
      <c r="A183" s="30"/>
      <c r="B183" s="54" t="s">
        <v>46</v>
      </c>
      <c r="C183" s="38">
        <f>SUM(C184:C187)</f>
        <v>300000</v>
      </c>
      <c r="D183" s="38">
        <f>SUM(D184:D187)</f>
        <v>100000</v>
      </c>
      <c r="E183" s="38">
        <f>SUM(E184:E187)</f>
        <v>100000</v>
      </c>
      <c r="F183" s="38">
        <f>SUM(F184:F187)</f>
        <v>100000</v>
      </c>
      <c r="G183" s="38">
        <f>SUM(G184:G187)</f>
        <v>0</v>
      </c>
      <c r="H183" s="38">
        <f>SUM(H184:H187)</f>
        <v>0</v>
      </c>
      <c r="I183" s="38">
        <f>SUM(I184:I187)</f>
        <v>0</v>
      </c>
      <c r="J183" s="38">
        <f>SUM(J184:J187)</f>
        <v>0</v>
      </c>
      <c r="K183" s="39"/>
    </row>
    <row r="184" spans="1:11" ht="15">
      <c r="A184" s="30">
        <f aca="true" t="shared" si="86" ref="A184:A185">A183+1</f>
        <v>1</v>
      </c>
      <c r="B184" s="37" t="s">
        <v>9</v>
      </c>
      <c r="C184" s="38">
        <f aca="true" t="shared" si="87" ref="C184:C187">SUM(D184:J184)</f>
        <v>0</v>
      </c>
      <c r="D184" s="42"/>
      <c r="E184" s="42"/>
      <c r="F184" s="42"/>
      <c r="G184" s="42"/>
      <c r="H184" s="42"/>
      <c r="I184" s="42"/>
      <c r="J184" s="42"/>
      <c r="K184" s="39"/>
    </row>
    <row r="185" spans="1:11" ht="15">
      <c r="A185" s="30">
        <f t="shared" si="86"/>
        <v>2</v>
      </c>
      <c r="B185" s="37" t="s">
        <v>10</v>
      </c>
      <c r="C185" s="38">
        <f t="shared" si="87"/>
        <v>0</v>
      </c>
      <c r="D185" s="42"/>
      <c r="E185" s="42"/>
      <c r="F185" s="42"/>
      <c r="G185" s="42"/>
      <c r="H185" s="42"/>
      <c r="I185" s="42"/>
      <c r="J185" s="42"/>
      <c r="K185" s="39"/>
    </row>
    <row r="186" spans="1:11" ht="15">
      <c r="A186" s="30">
        <v>3</v>
      </c>
      <c r="B186" s="37" t="s">
        <v>11</v>
      </c>
      <c r="C186" s="38">
        <f t="shared" si="87"/>
        <v>300000</v>
      </c>
      <c r="D186" s="42">
        <v>100000</v>
      </c>
      <c r="E186" s="42">
        <v>100000</v>
      </c>
      <c r="F186" s="42">
        <v>100000</v>
      </c>
      <c r="G186" s="42">
        <v>0</v>
      </c>
      <c r="H186" s="42">
        <v>0</v>
      </c>
      <c r="I186" s="42">
        <v>0</v>
      </c>
      <c r="J186" s="42">
        <v>0</v>
      </c>
      <c r="K186" s="39">
        <v>0</v>
      </c>
    </row>
    <row r="187" spans="1:11" ht="15">
      <c r="A187" s="30">
        <v>4</v>
      </c>
      <c r="B187" s="37" t="s">
        <v>12</v>
      </c>
      <c r="C187" s="38">
        <f t="shared" si="87"/>
        <v>0</v>
      </c>
      <c r="D187" s="42"/>
      <c r="E187" s="42"/>
      <c r="F187" s="42"/>
      <c r="G187" s="42"/>
      <c r="H187" s="42"/>
      <c r="I187" s="42"/>
      <c r="J187" s="42"/>
      <c r="K187" s="56"/>
    </row>
    <row r="188" spans="1:11" ht="84.75" customHeight="1">
      <c r="A188" s="30"/>
      <c r="B188" s="54" t="s">
        <v>47</v>
      </c>
      <c r="C188" s="38">
        <f>SUM(C189:C192)</f>
        <v>25500600</v>
      </c>
      <c r="D188" s="38">
        <f>SUM(D189:D192)</f>
        <v>12750300</v>
      </c>
      <c r="E188" s="38">
        <f>SUM(E189:E192)</f>
        <v>12750300</v>
      </c>
      <c r="F188" s="38">
        <f>SUM(F189:F192)</f>
        <v>0</v>
      </c>
      <c r="G188" s="38">
        <f>SUM(G189:G192)</f>
        <v>0</v>
      </c>
      <c r="H188" s="38">
        <f>SUM(H189:H192)</f>
        <v>0</v>
      </c>
      <c r="I188" s="38">
        <f>SUM(I189:I192)</f>
        <v>0</v>
      </c>
      <c r="J188" s="38">
        <f>SUM(J189:J192)</f>
        <v>0</v>
      </c>
      <c r="K188" s="39"/>
    </row>
    <row r="189" spans="1:11" ht="15">
      <c r="A189" s="30">
        <f aca="true" t="shared" si="88" ref="A189:A190">A188+1</f>
        <v>1</v>
      </c>
      <c r="B189" s="37" t="s">
        <v>9</v>
      </c>
      <c r="C189" s="38">
        <f aca="true" t="shared" si="89" ref="C189:C192">SUM(D189:J189)</f>
        <v>0</v>
      </c>
      <c r="D189" s="42"/>
      <c r="E189" s="42"/>
      <c r="F189" s="42"/>
      <c r="G189" s="42"/>
      <c r="H189" s="42"/>
      <c r="I189" s="42"/>
      <c r="J189" s="42"/>
      <c r="K189" s="39"/>
    </row>
    <row r="190" spans="1:11" ht="15">
      <c r="A190" s="30">
        <f t="shared" si="88"/>
        <v>2</v>
      </c>
      <c r="B190" s="37" t="s">
        <v>10</v>
      </c>
      <c r="C190" s="38">
        <f t="shared" si="89"/>
        <v>25500600</v>
      </c>
      <c r="D190" s="42">
        <v>12750300</v>
      </c>
      <c r="E190" s="42">
        <v>12750300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39"/>
    </row>
    <row r="191" spans="1:11" ht="15">
      <c r="A191" s="30">
        <v>3</v>
      </c>
      <c r="B191" s="37" t="s">
        <v>11</v>
      </c>
      <c r="C191" s="38">
        <f t="shared" si="89"/>
        <v>0</v>
      </c>
      <c r="D191" s="42"/>
      <c r="E191" s="42"/>
      <c r="F191" s="42"/>
      <c r="G191" s="42"/>
      <c r="H191" s="42"/>
      <c r="I191" s="42"/>
      <c r="J191" s="42"/>
      <c r="K191" s="39">
        <v>0</v>
      </c>
    </row>
    <row r="192" spans="1:11" ht="15">
      <c r="A192" s="30">
        <v>4</v>
      </c>
      <c r="B192" s="37" t="s">
        <v>12</v>
      </c>
      <c r="C192" s="38">
        <f t="shared" si="89"/>
        <v>0</v>
      </c>
      <c r="D192" s="42"/>
      <c r="E192" s="42"/>
      <c r="F192" s="42"/>
      <c r="G192" s="42"/>
      <c r="H192" s="42"/>
      <c r="I192" s="42"/>
      <c r="J192" s="42"/>
      <c r="K192" s="56"/>
    </row>
    <row r="193" spans="1:11" ht="42" customHeight="1">
      <c r="A193" s="10" t="s">
        <v>48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7"/>
    </row>
    <row r="195" spans="1:11" ht="1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7"/>
    </row>
    <row r="196" spans="1:11" ht="15" customHeight="1">
      <c r="A196" s="30" t="s">
        <v>2</v>
      </c>
      <c r="B196" s="14" t="s">
        <v>3</v>
      </c>
      <c r="C196" s="31" t="s">
        <v>4</v>
      </c>
      <c r="D196" s="31"/>
      <c r="E196" s="31"/>
      <c r="F196" s="31"/>
      <c r="G196" s="31"/>
      <c r="H196" s="31"/>
      <c r="I196" s="31"/>
      <c r="J196" s="31"/>
      <c r="K196" s="14" t="s">
        <v>5</v>
      </c>
    </row>
    <row r="197" spans="1:11" ht="95.25" customHeight="1">
      <c r="A197" s="30"/>
      <c r="B197" s="14"/>
      <c r="C197" s="32" t="s">
        <v>6</v>
      </c>
      <c r="D197" s="13">
        <v>2021</v>
      </c>
      <c r="E197" s="13">
        <v>2022</v>
      </c>
      <c r="F197" s="13">
        <v>2023</v>
      </c>
      <c r="G197" s="13">
        <v>2024</v>
      </c>
      <c r="H197" s="13">
        <v>2025</v>
      </c>
      <c r="I197" s="13">
        <v>2026</v>
      </c>
      <c r="J197" s="13">
        <v>2027</v>
      </c>
      <c r="K197" s="14"/>
    </row>
    <row r="198" spans="1:11" ht="15">
      <c r="A198" s="33">
        <v>1</v>
      </c>
      <c r="B198" s="14" t="s">
        <v>7</v>
      </c>
      <c r="C198" s="32">
        <v>3</v>
      </c>
      <c r="D198" s="31">
        <v>4</v>
      </c>
      <c r="E198" s="31">
        <v>5</v>
      </c>
      <c r="F198" s="31">
        <v>6</v>
      </c>
      <c r="G198" s="31">
        <v>7</v>
      </c>
      <c r="H198" s="31">
        <v>8</v>
      </c>
      <c r="I198" s="31">
        <v>9</v>
      </c>
      <c r="J198" s="31">
        <v>10</v>
      </c>
      <c r="K198" s="31">
        <v>11</v>
      </c>
    </row>
    <row r="199" spans="1:11" ht="57.75">
      <c r="A199" s="30"/>
      <c r="B199" s="34" t="s">
        <v>14</v>
      </c>
      <c r="C199" s="35">
        <f>SUM(C200:C203)</f>
        <v>380737025.85</v>
      </c>
      <c r="D199" s="35">
        <f>SUM(D200:D203)</f>
        <v>46481830.59</v>
      </c>
      <c r="E199" s="35">
        <f>SUM(E200:E203)</f>
        <v>64344088</v>
      </c>
      <c r="F199" s="35">
        <f>SUM(F200:F203)</f>
        <v>58990254.26</v>
      </c>
      <c r="G199" s="35">
        <f>SUM(G200:G203)</f>
        <v>49669761</v>
      </c>
      <c r="H199" s="35">
        <f>SUM(H200:H203)</f>
        <v>51656552</v>
      </c>
      <c r="I199" s="35">
        <f>SUM(I200:I203)</f>
        <v>53722814</v>
      </c>
      <c r="J199" s="35">
        <f>SUM(J200:J203)</f>
        <v>55871726</v>
      </c>
      <c r="K199" s="36"/>
    </row>
    <row r="200" spans="1:11" ht="15">
      <c r="A200" s="30">
        <f aca="true" t="shared" si="90" ref="A200:A203">A199+1</f>
        <v>1</v>
      </c>
      <c r="B200" s="37" t="s">
        <v>9</v>
      </c>
      <c r="C200" s="35">
        <f aca="true" t="shared" si="91" ref="C200:C203">SUM(D200:J200)</f>
        <v>0</v>
      </c>
      <c r="D200" s="38">
        <f aca="true" t="shared" si="92" ref="D200:D203">D208</f>
        <v>0</v>
      </c>
      <c r="E200" s="38">
        <f aca="true" t="shared" si="93" ref="E200:E203">E208</f>
        <v>0</v>
      </c>
      <c r="F200" s="38">
        <f aca="true" t="shared" si="94" ref="F200:F203">F208</f>
        <v>0</v>
      </c>
      <c r="G200" s="38">
        <f aca="true" t="shared" si="95" ref="G200:G203">G208</f>
        <v>0</v>
      </c>
      <c r="H200" s="38">
        <f aca="true" t="shared" si="96" ref="H200:H203">H208</f>
        <v>0</v>
      </c>
      <c r="I200" s="38">
        <f aca="true" t="shared" si="97" ref="I200:I203">I208</f>
        <v>0</v>
      </c>
      <c r="J200" s="38">
        <f aca="true" t="shared" si="98" ref="J200:J203">J208</f>
        <v>0</v>
      </c>
      <c r="K200" s="39"/>
    </row>
    <row r="201" spans="1:11" ht="15">
      <c r="A201" s="30">
        <f t="shared" si="90"/>
        <v>2</v>
      </c>
      <c r="B201" s="37" t="s">
        <v>10</v>
      </c>
      <c r="C201" s="35">
        <f t="shared" si="91"/>
        <v>0</v>
      </c>
      <c r="D201" s="38">
        <f t="shared" si="92"/>
        <v>0</v>
      </c>
      <c r="E201" s="38">
        <f t="shared" si="93"/>
        <v>0</v>
      </c>
      <c r="F201" s="38">
        <f t="shared" si="94"/>
        <v>0</v>
      </c>
      <c r="G201" s="38">
        <f t="shared" si="95"/>
        <v>0</v>
      </c>
      <c r="H201" s="38">
        <f t="shared" si="96"/>
        <v>0</v>
      </c>
      <c r="I201" s="38">
        <f t="shared" si="97"/>
        <v>0</v>
      </c>
      <c r="J201" s="38">
        <f t="shared" si="98"/>
        <v>0</v>
      </c>
      <c r="K201" s="39"/>
    </row>
    <row r="202" spans="1:11" ht="15">
      <c r="A202" s="30">
        <f t="shared" si="90"/>
        <v>3</v>
      </c>
      <c r="B202" s="37" t="s">
        <v>11</v>
      </c>
      <c r="C202" s="35">
        <f t="shared" si="91"/>
        <v>380737025.85</v>
      </c>
      <c r="D202" s="38">
        <f t="shared" si="92"/>
        <v>46481830.59</v>
      </c>
      <c r="E202" s="38">
        <f t="shared" si="93"/>
        <v>64344088</v>
      </c>
      <c r="F202" s="38">
        <f t="shared" si="94"/>
        <v>58990254.26</v>
      </c>
      <c r="G202" s="38">
        <f t="shared" si="95"/>
        <v>49669761</v>
      </c>
      <c r="H202" s="38">
        <f t="shared" si="96"/>
        <v>51656552</v>
      </c>
      <c r="I202" s="38">
        <f t="shared" si="97"/>
        <v>53722814</v>
      </c>
      <c r="J202" s="38">
        <f t="shared" si="98"/>
        <v>55871726</v>
      </c>
      <c r="K202" s="39"/>
    </row>
    <row r="203" spans="1:11" ht="15">
      <c r="A203" s="30">
        <f t="shared" si="90"/>
        <v>4</v>
      </c>
      <c r="B203" s="37" t="s">
        <v>12</v>
      </c>
      <c r="C203" s="35">
        <f t="shared" si="91"/>
        <v>0</v>
      </c>
      <c r="D203" s="38">
        <f t="shared" si="92"/>
        <v>0</v>
      </c>
      <c r="E203" s="38">
        <f t="shared" si="93"/>
        <v>0</v>
      </c>
      <c r="F203" s="38">
        <f t="shared" si="94"/>
        <v>0</v>
      </c>
      <c r="G203" s="38">
        <f t="shared" si="95"/>
        <v>0</v>
      </c>
      <c r="H203" s="38">
        <f t="shared" si="96"/>
        <v>0</v>
      </c>
      <c r="I203" s="38">
        <f t="shared" si="97"/>
        <v>0</v>
      </c>
      <c r="J203" s="38">
        <f t="shared" si="98"/>
        <v>0</v>
      </c>
      <c r="K203" s="39"/>
    </row>
    <row r="204" spans="1:11" ht="15">
      <c r="A204" s="30"/>
      <c r="B204" s="43"/>
      <c r="C204" s="45"/>
      <c r="D204" s="45"/>
      <c r="E204" s="45"/>
      <c r="F204" s="45"/>
      <c r="G204" s="45"/>
      <c r="H204" s="45"/>
      <c r="I204" s="45"/>
      <c r="J204" s="45"/>
      <c r="K204" s="39"/>
    </row>
    <row r="205" spans="1:11" ht="18.75" customHeight="1">
      <c r="A205" s="30"/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1:11" ht="15">
      <c r="A206" s="30"/>
      <c r="B206" s="47" t="s">
        <v>15</v>
      </c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1:11" ht="29.25">
      <c r="A207" s="77"/>
      <c r="B207" s="35" t="s">
        <v>16</v>
      </c>
      <c r="C207" s="48">
        <f>SUM(C208:C211)</f>
        <v>380737025.85</v>
      </c>
      <c r="D207" s="48">
        <f>SUM(D208:D211)</f>
        <v>46481830.59</v>
      </c>
      <c r="E207" s="48">
        <f>SUM(E208:E211)</f>
        <v>64344088</v>
      </c>
      <c r="F207" s="48">
        <f>SUM(F208:F211)</f>
        <v>58990254.26</v>
      </c>
      <c r="G207" s="48">
        <f>SUM(G208:G211)</f>
        <v>49669761</v>
      </c>
      <c r="H207" s="48">
        <f>SUM(H208:H211)</f>
        <v>51656552</v>
      </c>
      <c r="I207" s="48">
        <f>SUM(I208:I211)</f>
        <v>53722814</v>
      </c>
      <c r="J207" s="48">
        <f>SUM(J208:J211)</f>
        <v>55871726</v>
      </c>
      <c r="K207" s="78"/>
    </row>
    <row r="208" spans="1:11" ht="15">
      <c r="A208" s="77">
        <f aca="true" t="shared" si="99" ref="A208:A211">A207+1</f>
        <v>1</v>
      </c>
      <c r="B208" s="58" t="s">
        <v>9</v>
      </c>
      <c r="C208" s="38">
        <f aca="true" t="shared" si="100" ref="C208:C211">SUM(D208:J208)</f>
        <v>0</v>
      </c>
      <c r="D208" s="38">
        <f aca="true" t="shared" si="101" ref="D208:D211">D213+D218+D223+D228+D233+D238</f>
        <v>0</v>
      </c>
      <c r="E208" s="38">
        <f aca="true" t="shared" si="102" ref="E208:E211">E213+E218+E223+E228+E233+E238</f>
        <v>0</v>
      </c>
      <c r="F208" s="38">
        <f aca="true" t="shared" si="103" ref="F208:F211">F213+F218+F223+F228+F233+F238</f>
        <v>0</v>
      </c>
      <c r="G208" s="38">
        <f aca="true" t="shared" si="104" ref="G208:G211">G213+G218+G223+G228+G233+G238</f>
        <v>0</v>
      </c>
      <c r="H208" s="38">
        <f aca="true" t="shared" si="105" ref="H208:H211">H213+H218+H223+H228+H233+H238</f>
        <v>0</v>
      </c>
      <c r="I208" s="38">
        <f aca="true" t="shared" si="106" ref="I208:I211">I213+I218+I223+I228+I233+I238</f>
        <v>0</v>
      </c>
      <c r="J208" s="38">
        <f aca="true" t="shared" si="107" ref="J208:J211">J213+J218+J223+J228+J233+J238</f>
        <v>0</v>
      </c>
      <c r="K208" s="79"/>
    </row>
    <row r="209" spans="1:11" ht="15">
      <c r="A209" s="77">
        <f t="shared" si="99"/>
        <v>2</v>
      </c>
      <c r="B209" s="58" t="s">
        <v>10</v>
      </c>
      <c r="C209" s="38">
        <f t="shared" si="100"/>
        <v>0</v>
      </c>
      <c r="D209" s="38">
        <f t="shared" si="101"/>
        <v>0</v>
      </c>
      <c r="E209" s="38">
        <f t="shared" si="102"/>
        <v>0</v>
      </c>
      <c r="F209" s="38">
        <f t="shared" si="103"/>
        <v>0</v>
      </c>
      <c r="G209" s="38">
        <f t="shared" si="104"/>
        <v>0</v>
      </c>
      <c r="H209" s="38">
        <f t="shared" si="105"/>
        <v>0</v>
      </c>
      <c r="I209" s="38">
        <f t="shared" si="106"/>
        <v>0</v>
      </c>
      <c r="J209" s="38">
        <f t="shared" si="107"/>
        <v>0</v>
      </c>
      <c r="K209" s="79"/>
    </row>
    <row r="210" spans="1:11" ht="15">
      <c r="A210" s="77">
        <f t="shared" si="99"/>
        <v>3</v>
      </c>
      <c r="B210" s="58" t="s">
        <v>11</v>
      </c>
      <c r="C210" s="38">
        <f t="shared" si="100"/>
        <v>380737025.85</v>
      </c>
      <c r="D210" s="38">
        <f t="shared" si="101"/>
        <v>46481830.59</v>
      </c>
      <c r="E210" s="38">
        <f t="shared" si="102"/>
        <v>64344088</v>
      </c>
      <c r="F210" s="38">
        <f t="shared" si="103"/>
        <v>58990254.26</v>
      </c>
      <c r="G210" s="38">
        <f t="shared" si="104"/>
        <v>49669761</v>
      </c>
      <c r="H210" s="38">
        <f t="shared" si="105"/>
        <v>51656552</v>
      </c>
      <c r="I210" s="38">
        <f t="shared" si="106"/>
        <v>53722814</v>
      </c>
      <c r="J210" s="38">
        <f t="shared" si="107"/>
        <v>55871726</v>
      </c>
      <c r="K210" s="79"/>
    </row>
    <row r="211" spans="1:11" ht="15">
      <c r="A211" s="77">
        <f t="shared" si="99"/>
        <v>4</v>
      </c>
      <c r="B211" s="58" t="s">
        <v>12</v>
      </c>
      <c r="C211" s="38">
        <f t="shared" si="100"/>
        <v>0</v>
      </c>
      <c r="D211" s="38">
        <f t="shared" si="101"/>
        <v>0</v>
      </c>
      <c r="E211" s="38">
        <f t="shared" si="102"/>
        <v>0</v>
      </c>
      <c r="F211" s="38">
        <f t="shared" si="103"/>
        <v>0</v>
      </c>
      <c r="G211" s="38">
        <f t="shared" si="104"/>
        <v>0</v>
      </c>
      <c r="H211" s="38">
        <f t="shared" si="105"/>
        <v>0</v>
      </c>
      <c r="I211" s="38">
        <f t="shared" si="106"/>
        <v>0</v>
      </c>
      <c r="J211" s="38">
        <f t="shared" si="107"/>
        <v>0</v>
      </c>
      <c r="K211" s="79"/>
    </row>
    <row r="212" spans="1:11" ht="84.75" customHeight="1">
      <c r="A212" s="77"/>
      <c r="B212" s="80" t="s">
        <v>49</v>
      </c>
      <c r="C212" s="38">
        <f>SUM(C213:C216)</f>
        <v>345103493</v>
      </c>
      <c r="D212" s="38">
        <f>SUM(D213:D216)</f>
        <v>40385232</v>
      </c>
      <c r="E212" s="38">
        <f>SUM(E213:E216)</f>
        <v>46038022</v>
      </c>
      <c r="F212" s="38">
        <f>SUM(F213:F216)</f>
        <v>47759386</v>
      </c>
      <c r="G212" s="38">
        <f>SUM(G213:G216)</f>
        <v>49669761</v>
      </c>
      <c r="H212" s="38">
        <f>SUM(H213:H216)</f>
        <v>51656552</v>
      </c>
      <c r="I212" s="38">
        <f>SUM(I213:I216)</f>
        <v>53722814</v>
      </c>
      <c r="J212" s="38">
        <f>SUM(J213:J216)</f>
        <v>55871726</v>
      </c>
      <c r="K212" s="48" t="s">
        <v>50</v>
      </c>
    </row>
    <row r="213" spans="1:11" ht="15">
      <c r="A213" s="77">
        <v>1</v>
      </c>
      <c r="B213" s="58" t="s">
        <v>9</v>
      </c>
      <c r="C213" s="38">
        <f aca="true" t="shared" si="108" ref="C213:C216">SUM(D213:J213)</f>
        <v>0</v>
      </c>
      <c r="D213" s="42"/>
      <c r="E213" s="42"/>
      <c r="F213" s="42"/>
      <c r="G213" s="42"/>
      <c r="H213" s="42"/>
      <c r="I213" s="42"/>
      <c r="J213" s="42"/>
      <c r="K213" s="79"/>
    </row>
    <row r="214" spans="1:11" ht="15">
      <c r="A214" s="77">
        <v>2</v>
      </c>
      <c r="B214" s="58" t="s">
        <v>10</v>
      </c>
      <c r="C214" s="38">
        <f t="shared" si="108"/>
        <v>0</v>
      </c>
      <c r="D214" s="42"/>
      <c r="E214" s="42"/>
      <c r="F214" s="42"/>
      <c r="G214" s="42"/>
      <c r="H214" s="42"/>
      <c r="I214" s="42"/>
      <c r="J214" s="42"/>
      <c r="K214" s="79"/>
    </row>
    <row r="215" spans="1:11" ht="15">
      <c r="A215" s="77">
        <v>3</v>
      </c>
      <c r="B215" s="58" t="s">
        <v>11</v>
      </c>
      <c r="C215" s="38">
        <f t="shared" si="108"/>
        <v>345103493</v>
      </c>
      <c r="D215" s="42">
        <v>40385232</v>
      </c>
      <c r="E215" s="42">
        <v>46038022</v>
      </c>
      <c r="F215" s="42">
        <v>47759386</v>
      </c>
      <c r="G215" s="42">
        <v>49669761</v>
      </c>
      <c r="H215" s="42">
        <v>51656552</v>
      </c>
      <c r="I215" s="42">
        <v>53722814</v>
      </c>
      <c r="J215" s="42">
        <v>55871726</v>
      </c>
      <c r="K215" s="79"/>
    </row>
    <row r="216" spans="1:11" ht="15">
      <c r="A216" s="77">
        <v>4</v>
      </c>
      <c r="B216" s="58" t="s">
        <v>12</v>
      </c>
      <c r="C216" s="38">
        <f t="shared" si="108"/>
        <v>0</v>
      </c>
      <c r="D216" s="42"/>
      <c r="E216" s="42"/>
      <c r="F216" s="42"/>
      <c r="G216" s="42"/>
      <c r="H216" s="42"/>
      <c r="I216" s="42"/>
      <c r="J216" s="42"/>
      <c r="K216" s="79"/>
    </row>
    <row r="217" spans="1:11" ht="90" customHeight="1">
      <c r="A217" s="77"/>
      <c r="B217" s="81" t="s">
        <v>51</v>
      </c>
      <c r="C217" s="38">
        <f>SUM(C218:C221)</f>
        <v>0</v>
      </c>
      <c r="D217" s="38">
        <f>SUM(D218:D221)</f>
        <v>0</v>
      </c>
      <c r="E217" s="38">
        <f>SUM(E218:E221)</f>
        <v>0</v>
      </c>
      <c r="F217" s="38">
        <f>SUM(F218:F221)</f>
        <v>0</v>
      </c>
      <c r="G217" s="38">
        <f>SUM(G218:G221)</f>
        <v>0</v>
      </c>
      <c r="H217" s="38">
        <f>SUM(H218:H221)</f>
        <v>0</v>
      </c>
      <c r="I217" s="38">
        <f>SUM(I218:I221)</f>
        <v>0</v>
      </c>
      <c r="J217" s="38">
        <f>SUM(J218:J221)</f>
        <v>0</v>
      </c>
      <c r="K217" s="48" t="s">
        <v>50</v>
      </c>
    </row>
    <row r="218" spans="1:11" ht="15">
      <c r="A218" s="77">
        <f aca="true" t="shared" si="109" ref="A218:A219">A217+1</f>
        <v>1</v>
      </c>
      <c r="B218" s="58" t="s">
        <v>9</v>
      </c>
      <c r="C218" s="38">
        <f aca="true" t="shared" si="110" ref="C218:C221">SUM(D218:J218)</f>
        <v>0</v>
      </c>
      <c r="D218" s="42"/>
      <c r="E218" s="42"/>
      <c r="F218" s="42"/>
      <c r="G218" s="42"/>
      <c r="H218" s="42"/>
      <c r="I218" s="42"/>
      <c r="J218" s="42"/>
      <c r="K218" s="79"/>
    </row>
    <row r="219" spans="1:11" ht="15">
      <c r="A219" s="77">
        <f t="shared" si="109"/>
        <v>2</v>
      </c>
      <c r="B219" s="58" t="s">
        <v>10</v>
      </c>
      <c r="C219" s="38">
        <f t="shared" si="110"/>
        <v>0</v>
      </c>
      <c r="D219" s="42"/>
      <c r="E219" s="42"/>
      <c r="F219" s="42"/>
      <c r="G219" s="42"/>
      <c r="H219" s="42"/>
      <c r="I219" s="42"/>
      <c r="J219" s="42"/>
      <c r="K219" s="79"/>
    </row>
    <row r="220" spans="1:11" ht="15">
      <c r="A220" s="77">
        <v>3</v>
      </c>
      <c r="B220" s="58" t="s">
        <v>11</v>
      </c>
      <c r="C220" s="38">
        <f t="shared" si="110"/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79"/>
    </row>
    <row r="221" spans="1:11" ht="15">
      <c r="A221" s="77">
        <v>4</v>
      </c>
      <c r="B221" s="58" t="s">
        <v>12</v>
      </c>
      <c r="C221" s="38">
        <f t="shared" si="110"/>
        <v>0</v>
      </c>
      <c r="D221" s="42"/>
      <c r="E221" s="42"/>
      <c r="F221" s="42"/>
      <c r="G221" s="42"/>
      <c r="H221" s="42"/>
      <c r="I221" s="42"/>
      <c r="J221" s="42"/>
      <c r="K221" s="78"/>
    </row>
    <row r="222" spans="1:11" ht="122.25" customHeight="1">
      <c r="A222" s="77"/>
      <c r="B222" s="81" t="s">
        <v>52</v>
      </c>
      <c r="C222" s="38">
        <f>SUM(C223:C226)</f>
        <v>10048837.46</v>
      </c>
      <c r="D222" s="38">
        <f>SUM(D223:D226)</f>
        <v>452891</v>
      </c>
      <c r="E222" s="38">
        <f>SUM(E223:E226)</f>
        <v>7203278.2</v>
      </c>
      <c r="F222" s="38">
        <f>SUM(F223:F226)</f>
        <v>2392668.26</v>
      </c>
      <c r="G222" s="38">
        <f>SUM(G223:G226)</f>
        <v>0</v>
      </c>
      <c r="H222" s="38">
        <f>SUM(H223:H226)</f>
        <v>0</v>
      </c>
      <c r="I222" s="38">
        <f>SUM(I223:I226)</f>
        <v>0</v>
      </c>
      <c r="J222" s="38">
        <f>SUM(J223:J226)</f>
        <v>0</v>
      </c>
      <c r="K222" s="48"/>
    </row>
    <row r="223" spans="1:11" ht="15">
      <c r="A223" s="77">
        <f aca="true" t="shared" si="111" ref="A223:A224">A222+1</f>
        <v>1</v>
      </c>
      <c r="B223" s="58" t="s">
        <v>9</v>
      </c>
      <c r="C223" s="38">
        <f aca="true" t="shared" si="112" ref="C223:C226">SUM(D223:J223)</f>
        <v>0</v>
      </c>
      <c r="D223" s="42"/>
      <c r="E223" s="42"/>
      <c r="F223" s="42"/>
      <c r="G223" s="42"/>
      <c r="H223" s="42"/>
      <c r="I223" s="42"/>
      <c r="J223" s="42"/>
      <c r="K223" s="79"/>
    </row>
    <row r="224" spans="1:11" ht="15">
      <c r="A224" s="77">
        <f t="shared" si="111"/>
        <v>2</v>
      </c>
      <c r="B224" s="58" t="s">
        <v>10</v>
      </c>
      <c r="C224" s="38">
        <f t="shared" si="112"/>
        <v>0</v>
      </c>
      <c r="D224" s="42"/>
      <c r="E224" s="42"/>
      <c r="F224" s="42"/>
      <c r="G224" s="42"/>
      <c r="H224" s="42"/>
      <c r="I224" s="42"/>
      <c r="J224" s="42"/>
      <c r="K224" s="79"/>
    </row>
    <row r="225" spans="1:11" ht="15">
      <c r="A225" s="77">
        <v>3</v>
      </c>
      <c r="B225" s="58" t="s">
        <v>11</v>
      </c>
      <c r="C225" s="38">
        <f t="shared" si="112"/>
        <v>10048837.46</v>
      </c>
      <c r="D225" s="42">
        <v>452891</v>
      </c>
      <c r="E225" s="42">
        <v>7203278.2</v>
      </c>
      <c r="F225" s="42">
        <v>2392668.26</v>
      </c>
      <c r="G225" s="42">
        <v>0</v>
      </c>
      <c r="H225" s="42">
        <v>0</v>
      </c>
      <c r="I225" s="42">
        <v>0</v>
      </c>
      <c r="J225" s="42">
        <v>0</v>
      </c>
      <c r="K225" s="79"/>
    </row>
    <row r="226" spans="1:11" ht="15">
      <c r="A226" s="77">
        <v>4</v>
      </c>
      <c r="B226" s="58" t="s">
        <v>12</v>
      </c>
      <c r="C226" s="38">
        <f t="shared" si="112"/>
        <v>0</v>
      </c>
      <c r="D226" s="42"/>
      <c r="E226" s="42"/>
      <c r="F226" s="42"/>
      <c r="G226" s="42"/>
      <c r="H226" s="42"/>
      <c r="I226" s="42"/>
      <c r="J226" s="42"/>
      <c r="K226" s="78"/>
    </row>
    <row r="227" spans="1:11" ht="77.25" customHeight="1">
      <c r="A227" s="77"/>
      <c r="B227" s="82" t="s">
        <v>53</v>
      </c>
      <c r="C227" s="38">
        <f>SUM(C228:C231)</f>
        <v>6042795.39</v>
      </c>
      <c r="D227" s="38">
        <f>SUM(D228:D231)</f>
        <v>1888207.59</v>
      </c>
      <c r="E227" s="38">
        <f>SUM(E228:E231)</f>
        <v>3209587.8</v>
      </c>
      <c r="F227" s="38">
        <f>SUM(F228:F231)</f>
        <v>945000</v>
      </c>
      <c r="G227" s="38">
        <f>SUM(G228:G231)</f>
        <v>0</v>
      </c>
      <c r="H227" s="38">
        <f>SUM(H228:H231)</f>
        <v>0</v>
      </c>
      <c r="I227" s="38">
        <f>SUM(I228:I231)</f>
        <v>0</v>
      </c>
      <c r="J227" s="38">
        <f>SUM(J228:J231)</f>
        <v>0</v>
      </c>
      <c r="K227" s="48"/>
    </row>
    <row r="228" spans="1:11" ht="15">
      <c r="A228" s="77">
        <f aca="true" t="shared" si="113" ref="A228:A229">A227+1</f>
        <v>1</v>
      </c>
      <c r="B228" s="58" t="s">
        <v>9</v>
      </c>
      <c r="C228" s="38">
        <f aca="true" t="shared" si="114" ref="C228:C231">SUM(D228:J228)</f>
        <v>0</v>
      </c>
      <c r="D228" s="42"/>
      <c r="E228" s="42"/>
      <c r="F228" s="42"/>
      <c r="G228" s="42"/>
      <c r="H228" s="42"/>
      <c r="I228" s="42"/>
      <c r="J228" s="42"/>
      <c r="K228" s="79"/>
    </row>
    <row r="229" spans="1:11" ht="15">
      <c r="A229" s="77">
        <f t="shared" si="113"/>
        <v>2</v>
      </c>
      <c r="B229" s="58" t="s">
        <v>10</v>
      </c>
      <c r="C229" s="38">
        <f t="shared" si="114"/>
        <v>0</v>
      </c>
      <c r="D229" s="42"/>
      <c r="E229" s="42"/>
      <c r="F229" s="42"/>
      <c r="G229" s="42"/>
      <c r="H229" s="42"/>
      <c r="I229" s="42"/>
      <c r="J229" s="42"/>
      <c r="K229" s="79"/>
    </row>
    <row r="230" spans="1:11" ht="15">
      <c r="A230" s="77">
        <v>3</v>
      </c>
      <c r="B230" s="58" t="s">
        <v>11</v>
      </c>
      <c r="C230" s="38">
        <f t="shared" si="114"/>
        <v>6042795.39</v>
      </c>
      <c r="D230" s="42">
        <v>1888207.59</v>
      </c>
      <c r="E230" s="42">
        <v>3209587.8</v>
      </c>
      <c r="F230" s="42">
        <v>945000</v>
      </c>
      <c r="G230" s="42">
        <v>0</v>
      </c>
      <c r="H230" s="42">
        <v>0</v>
      </c>
      <c r="I230" s="42">
        <v>0</v>
      </c>
      <c r="J230" s="42">
        <v>0</v>
      </c>
      <c r="K230" s="79"/>
    </row>
    <row r="231" spans="1:11" ht="15">
      <c r="A231" s="77">
        <v>4</v>
      </c>
      <c r="B231" s="58" t="s">
        <v>12</v>
      </c>
      <c r="C231" s="38">
        <f t="shared" si="114"/>
        <v>0</v>
      </c>
      <c r="D231" s="42"/>
      <c r="E231" s="42"/>
      <c r="F231" s="42"/>
      <c r="G231" s="42"/>
      <c r="H231" s="42"/>
      <c r="I231" s="42"/>
      <c r="J231" s="42"/>
      <c r="K231" s="78"/>
    </row>
    <row r="232" spans="1:11" ht="61.5" customHeight="1">
      <c r="A232" s="77"/>
      <c r="B232" s="82" t="s">
        <v>54</v>
      </c>
      <c r="C232" s="38">
        <f>SUM(C233:C236)</f>
        <v>2400000</v>
      </c>
      <c r="D232" s="38">
        <f>SUM(D233:D236)</f>
        <v>800000</v>
      </c>
      <c r="E232" s="38">
        <f>SUM(E233:E236)</f>
        <v>800000</v>
      </c>
      <c r="F232" s="38">
        <f>SUM(F233:F236)</f>
        <v>800000</v>
      </c>
      <c r="G232" s="38">
        <f>SUM(G233:G236)</f>
        <v>0</v>
      </c>
      <c r="H232" s="38">
        <f>SUM(H233:H236)</f>
        <v>0</v>
      </c>
      <c r="I232" s="38">
        <f>SUM(I233:I236)</f>
        <v>0</v>
      </c>
      <c r="J232" s="38">
        <f>SUM(J233:J236)</f>
        <v>0</v>
      </c>
      <c r="K232" s="48"/>
    </row>
    <row r="233" spans="1:11" ht="15">
      <c r="A233" s="77">
        <f aca="true" t="shared" si="115" ref="A233:A234">A232+1</f>
        <v>1</v>
      </c>
      <c r="B233" s="58" t="s">
        <v>9</v>
      </c>
      <c r="C233" s="38">
        <f aca="true" t="shared" si="116" ref="C233:C236">SUM(D233:J233)</f>
        <v>0</v>
      </c>
      <c r="D233" s="42"/>
      <c r="E233" s="42"/>
      <c r="F233" s="42"/>
      <c r="G233" s="42"/>
      <c r="H233" s="42"/>
      <c r="I233" s="42"/>
      <c r="J233" s="42"/>
      <c r="K233" s="79"/>
    </row>
    <row r="234" spans="1:11" ht="15">
      <c r="A234" s="77">
        <f t="shared" si="115"/>
        <v>2</v>
      </c>
      <c r="B234" s="58" t="s">
        <v>10</v>
      </c>
      <c r="C234" s="38">
        <f t="shared" si="116"/>
        <v>0</v>
      </c>
      <c r="D234" s="42"/>
      <c r="E234" s="42"/>
      <c r="F234" s="42"/>
      <c r="G234" s="42"/>
      <c r="H234" s="42"/>
      <c r="I234" s="42"/>
      <c r="J234" s="42"/>
      <c r="K234" s="79"/>
    </row>
    <row r="235" spans="1:11" ht="15">
      <c r="A235" s="77">
        <v>3</v>
      </c>
      <c r="B235" s="58" t="s">
        <v>11</v>
      </c>
      <c r="C235" s="38">
        <f t="shared" si="116"/>
        <v>2400000</v>
      </c>
      <c r="D235" s="42">
        <v>800000</v>
      </c>
      <c r="E235" s="42">
        <v>800000</v>
      </c>
      <c r="F235" s="42">
        <v>800000</v>
      </c>
      <c r="G235" s="42">
        <v>0</v>
      </c>
      <c r="H235" s="42">
        <v>0</v>
      </c>
      <c r="I235" s="42">
        <v>0</v>
      </c>
      <c r="J235" s="42">
        <v>0</v>
      </c>
      <c r="K235" s="79"/>
    </row>
    <row r="236" spans="1:11" ht="15">
      <c r="A236" s="77">
        <v>4</v>
      </c>
      <c r="B236" s="58" t="s">
        <v>12</v>
      </c>
      <c r="C236" s="38">
        <f t="shared" si="116"/>
        <v>0</v>
      </c>
      <c r="D236" s="42"/>
      <c r="E236" s="42"/>
      <c r="F236" s="42"/>
      <c r="G236" s="42"/>
      <c r="H236" s="42"/>
      <c r="I236" s="42"/>
      <c r="J236" s="42"/>
      <c r="K236" s="78"/>
    </row>
    <row r="237" spans="1:11" ht="61.5" customHeight="1">
      <c r="A237" s="77"/>
      <c r="B237" s="82" t="s">
        <v>55</v>
      </c>
      <c r="C237" s="38">
        <f>SUM(C238:C241)</f>
        <v>17141900</v>
      </c>
      <c r="D237" s="38">
        <f>SUM(D238:D241)</f>
        <v>2955500</v>
      </c>
      <c r="E237" s="38">
        <f>SUM(E238:E241)</f>
        <v>7093200</v>
      </c>
      <c r="F237" s="38">
        <f>SUM(F238:F241)</f>
        <v>7093200</v>
      </c>
      <c r="G237" s="38">
        <f>SUM(G238:G241)</f>
        <v>0</v>
      </c>
      <c r="H237" s="38">
        <f>SUM(H238:H241)</f>
        <v>0</v>
      </c>
      <c r="I237" s="38">
        <f>SUM(I238:I241)</f>
        <v>0</v>
      </c>
      <c r="J237" s="38">
        <f>SUM(J238:J241)</f>
        <v>0</v>
      </c>
      <c r="K237" s="48"/>
    </row>
    <row r="238" spans="1:11" ht="15">
      <c r="A238" s="77">
        <f aca="true" t="shared" si="117" ref="A238:A239">A237+1</f>
        <v>1</v>
      </c>
      <c r="B238" s="58" t="s">
        <v>9</v>
      </c>
      <c r="C238" s="38">
        <f aca="true" t="shared" si="118" ref="C238:C241">SUM(D238:J238)</f>
        <v>0</v>
      </c>
      <c r="D238" s="42"/>
      <c r="E238" s="42"/>
      <c r="F238" s="42"/>
      <c r="G238" s="42"/>
      <c r="H238" s="42"/>
      <c r="I238" s="42"/>
      <c r="J238" s="42"/>
      <c r="K238" s="79"/>
    </row>
    <row r="239" spans="1:11" ht="15">
      <c r="A239" s="77">
        <f t="shared" si="117"/>
        <v>2</v>
      </c>
      <c r="B239" s="58" t="s">
        <v>10</v>
      </c>
      <c r="C239" s="38">
        <f t="shared" si="118"/>
        <v>0</v>
      </c>
      <c r="D239" s="42"/>
      <c r="E239" s="42"/>
      <c r="F239" s="42"/>
      <c r="G239" s="42"/>
      <c r="H239" s="42"/>
      <c r="I239" s="42"/>
      <c r="J239" s="42"/>
      <c r="K239" s="79"/>
    </row>
    <row r="240" spans="1:11" ht="15">
      <c r="A240" s="77">
        <v>3</v>
      </c>
      <c r="B240" s="58" t="s">
        <v>11</v>
      </c>
      <c r="C240" s="38">
        <f t="shared" si="118"/>
        <v>17141900</v>
      </c>
      <c r="D240" s="42">
        <v>2955500</v>
      </c>
      <c r="E240" s="42">
        <v>7093200</v>
      </c>
      <c r="F240" s="42">
        <v>7093200</v>
      </c>
      <c r="G240" s="42">
        <v>0</v>
      </c>
      <c r="H240" s="42">
        <v>0</v>
      </c>
      <c r="I240" s="42">
        <v>0</v>
      </c>
      <c r="J240" s="42">
        <v>0</v>
      </c>
      <c r="K240" s="79"/>
    </row>
    <row r="241" spans="1:11" ht="15">
      <c r="A241" s="77">
        <v>4</v>
      </c>
      <c r="B241" s="58" t="s">
        <v>12</v>
      </c>
      <c r="C241" s="38">
        <f t="shared" si="118"/>
        <v>0</v>
      </c>
      <c r="D241" s="42"/>
      <c r="E241" s="42"/>
      <c r="F241" s="42"/>
      <c r="G241" s="42"/>
      <c r="H241" s="42"/>
      <c r="I241" s="42"/>
      <c r="J241" s="42"/>
      <c r="K241" s="78"/>
    </row>
    <row r="243" spans="1:11" ht="33" customHeight="1">
      <c r="A243" s="10" t="s">
        <v>56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7"/>
    </row>
    <row r="245" spans="1:11" ht="1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7"/>
    </row>
    <row r="246" spans="1:11" ht="15" customHeight="1">
      <c r="A246" s="30" t="s">
        <v>2</v>
      </c>
      <c r="B246" s="14" t="s">
        <v>3</v>
      </c>
      <c r="C246" s="31" t="s">
        <v>4</v>
      </c>
      <c r="D246" s="31"/>
      <c r="E246" s="31"/>
      <c r="F246" s="31"/>
      <c r="G246" s="31"/>
      <c r="H246" s="31"/>
      <c r="I246" s="31"/>
      <c r="J246" s="31"/>
      <c r="K246" s="14" t="s">
        <v>5</v>
      </c>
    </row>
    <row r="247" spans="1:11" ht="89.25" customHeight="1">
      <c r="A247" s="30"/>
      <c r="B247" s="14"/>
      <c r="C247" s="32" t="s">
        <v>6</v>
      </c>
      <c r="D247" s="13">
        <v>2021</v>
      </c>
      <c r="E247" s="13">
        <v>2022</v>
      </c>
      <c r="F247" s="13">
        <v>2023</v>
      </c>
      <c r="G247" s="13">
        <v>2024</v>
      </c>
      <c r="H247" s="13">
        <v>2025</v>
      </c>
      <c r="I247" s="13">
        <v>2026</v>
      </c>
      <c r="J247" s="13">
        <v>2027</v>
      </c>
      <c r="K247" s="14"/>
    </row>
    <row r="248" spans="1:11" ht="15">
      <c r="A248" s="33">
        <v>1</v>
      </c>
      <c r="B248" s="14" t="s">
        <v>7</v>
      </c>
      <c r="C248" s="32">
        <v>3</v>
      </c>
      <c r="D248" s="31">
        <v>4</v>
      </c>
      <c r="E248" s="31">
        <v>5</v>
      </c>
      <c r="F248" s="31">
        <v>6</v>
      </c>
      <c r="G248" s="31">
        <v>7</v>
      </c>
      <c r="H248" s="31">
        <v>8</v>
      </c>
      <c r="I248" s="31">
        <v>9</v>
      </c>
      <c r="J248" s="31">
        <v>10</v>
      </c>
      <c r="K248" s="31">
        <v>11</v>
      </c>
    </row>
    <row r="249" spans="1:11" ht="57.75">
      <c r="A249" s="30"/>
      <c r="B249" s="34" t="s">
        <v>14</v>
      </c>
      <c r="C249" s="48">
        <f>SUM(C250:C253)</f>
        <v>361636379.26</v>
      </c>
      <c r="D249" s="48">
        <f>SUM(D250:D253)</f>
        <v>44252105.11</v>
      </c>
      <c r="E249" s="48">
        <f>SUM(E250:E253)</f>
        <v>51042491</v>
      </c>
      <c r="F249" s="48">
        <f>SUM(F250:F253)</f>
        <v>52687267.15</v>
      </c>
      <c r="G249" s="48">
        <f>SUM(G250:G253)</f>
        <v>50313512</v>
      </c>
      <c r="H249" s="48">
        <f>SUM(H250:H253)</f>
        <v>52326052</v>
      </c>
      <c r="I249" s="48">
        <f>SUM(I250:I253)</f>
        <v>54419094</v>
      </c>
      <c r="J249" s="48">
        <f>SUM(J250:J253)</f>
        <v>56595858</v>
      </c>
      <c r="K249" s="36"/>
    </row>
    <row r="250" spans="1:11" ht="15">
      <c r="A250" s="30">
        <f aca="true" t="shared" si="119" ref="A250:A253">A249+1</f>
        <v>1</v>
      </c>
      <c r="B250" s="37" t="s">
        <v>9</v>
      </c>
      <c r="C250" s="38">
        <f aca="true" t="shared" si="120" ref="C250:C253">SUM(D250:J250)</f>
        <v>0</v>
      </c>
      <c r="D250" s="38">
        <f aca="true" t="shared" si="121" ref="D250:D253">D257</f>
        <v>0</v>
      </c>
      <c r="E250" s="38">
        <f aca="true" t="shared" si="122" ref="E250:E253">E257</f>
        <v>0</v>
      </c>
      <c r="F250" s="38">
        <f aca="true" t="shared" si="123" ref="F250:F253">F257</f>
        <v>0</v>
      </c>
      <c r="G250" s="38">
        <f aca="true" t="shared" si="124" ref="G250:G253">G257</f>
        <v>0</v>
      </c>
      <c r="H250" s="38">
        <f aca="true" t="shared" si="125" ref="H250:H253">H257</f>
        <v>0</v>
      </c>
      <c r="I250" s="38">
        <f aca="true" t="shared" si="126" ref="I250:I253">I257</f>
        <v>0</v>
      </c>
      <c r="J250" s="38">
        <f aca="true" t="shared" si="127" ref="J250:J253">J257</f>
        <v>0</v>
      </c>
      <c r="K250" s="39"/>
    </row>
    <row r="251" spans="1:11" ht="15">
      <c r="A251" s="30">
        <f t="shared" si="119"/>
        <v>2</v>
      </c>
      <c r="B251" s="37" t="s">
        <v>10</v>
      </c>
      <c r="C251" s="38">
        <f t="shared" si="120"/>
        <v>0</v>
      </c>
      <c r="D251" s="38">
        <f t="shared" si="121"/>
        <v>0</v>
      </c>
      <c r="E251" s="38">
        <f t="shared" si="122"/>
        <v>0</v>
      </c>
      <c r="F251" s="38">
        <f t="shared" si="123"/>
        <v>0</v>
      </c>
      <c r="G251" s="38">
        <f t="shared" si="124"/>
        <v>0</v>
      </c>
      <c r="H251" s="38">
        <f t="shared" si="125"/>
        <v>0</v>
      </c>
      <c r="I251" s="38">
        <f t="shared" si="126"/>
        <v>0</v>
      </c>
      <c r="J251" s="38">
        <f t="shared" si="127"/>
        <v>0</v>
      </c>
      <c r="K251" s="39"/>
    </row>
    <row r="252" spans="1:11" ht="15">
      <c r="A252" s="30">
        <f t="shared" si="119"/>
        <v>3</v>
      </c>
      <c r="B252" s="37" t="s">
        <v>11</v>
      </c>
      <c r="C252" s="38">
        <f t="shared" si="120"/>
        <v>361636379.26</v>
      </c>
      <c r="D252" s="38">
        <f t="shared" si="121"/>
        <v>44252105.11</v>
      </c>
      <c r="E252" s="38">
        <f t="shared" si="122"/>
        <v>51042491</v>
      </c>
      <c r="F252" s="38">
        <f t="shared" si="123"/>
        <v>52687267.15</v>
      </c>
      <c r="G252" s="38">
        <f t="shared" si="124"/>
        <v>50313512</v>
      </c>
      <c r="H252" s="38">
        <f t="shared" si="125"/>
        <v>52326052</v>
      </c>
      <c r="I252" s="38">
        <f t="shared" si="126"/>
        <v>54419094</v>
      </c>
      <c r="J252" s="38">
        <f t="shared" si="127"/>
        <v>56595858</v>
      </c>
      <c r="K252" s="39"/>
    </row>
    <row r="253" spans="1:11" ht="15">
      <c r="A253" s="30">
        <f t="shared" si="119"/>
        <v>4</v>
      </c>
      <c r="B253" s="37" t="s">
        <v>12</v>
      </c>
      <c r="C253" s="38">
        <f t="shared" si="120"/>
        <v>0</v>
      </c>
      <c r="D253" s="38">
        <f t="shared" si="121"/>
        <v>0</v>
      </c>
      <c r="E253" s="38">
        <f t="shared" si="122"/>
        <v>0</v>
      </c>
      <c r="F253" s="38">
        <f t="shared" si="123"/>
        <v>0</v>
      </c>
      <c r="G253" s="38">
        <f t="shared" si="124"/>
        <v>0</v>
      </c>
      <c r="H253" s="38">
        <f t="shared" si="125"/>
        <v>0</v>
      </c>
      <c r="I253" s="38">
        <f t="shared" si="126"/>
        <v>0</v>
      </c>
      <c r="J253" s="38">
        <f t="shared" si="127"/>
        <v>0</v>
      </c>
      <c r="K253" s="39"/>
    </row>
    <row r="254" spans="1:11" ht="15">
      <c r="A254" s="30"/>
      <c r="B254" s="43"/>
      <c r="C254" s="42"/>
      <c r="D254" s="42"/>
      <c r="E254" s="42"/>
      <c r="F254" s="42"/>
      <c r="G254" s="42"/>
      <c r="H254" s="42"/>
      <c r="I254" s="42"/>
      <c r="J254" s="45"/>
      <c r="K254" s="39"/>
    </row>
    <row r="255" spans="1:11" ht="15.75" customHeight="1">
      <c r="A255" s="30"/>
      <c r="B255" s="83" t="s">
        <v>57</v>
      </c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29.25">
      <c r="A256" s="30"/>
      <c r="B256" s="34" t="s">
        <v>58</v>
      </c>
      <c r="C256" s="84">
        <f>SUM(C257:C260)</f>
        <v>361636379.26</v>
      </c>
      <c r="D256" s="84">
        <f>SUM(D257:D260)</f>
        <v>44252105.11</v>
      </c>
      <c r="E256" s="84">
        <f>SUM(E257:E260)</f>
        <v>51042491</v>
      </c>
      <c r="F256" s="84">
        <f>SUM(F257:F260)</f>
        <v>52687267.15</v>
      </c>
      <c r="G256" s="84">
        <f>SUM(G257:G260)</f>
        <v>50313512</v>
      </c>
      <c r="H256" s="84">
        <f>SUM(H257:H260)</f>
        <v>52326052</v>
      </c>
      <c r="I256" s="84">
        <f>SUM(I257:I260)</f>
        <v>54419094</v>
      </c>
      <c r="J256" s="84">
        <f>SUM(J257:J260)</f>
        <v>56595858</v>
      </c>
      <c r="K256" s="36"/>
    </row>
    <row r="257" spans="1:11" ht="15">
      <c r="A257" s="30">
        <f aca="true" t="shared" si="128" ref="A257:A260">A256+1</f>
        <v>1</v>
      </c>
      <c r="B257" s="37" t="s">
        <v>9</v>
      </c>
      <c r="C257" s="38">
        <f aca="true" t="shared" si="129" ref="C257:C260">SUM(D257:J257)</f>
        <v>0</v>
      </c>
      <c r="D257" s="38">
        <f aca="true" t="shared" si="130" ref="D257:D260">D262+D267+D272+D277+D282</f>
        <v>0</v>
      </c>
      <c r="E257" s="38">
        <f aca="true" t="shared" si="131" ref="E257:E260">E262+E267+E272+E277+E282</f>
        <v>0</v>
      </c>
      <c r="F257" s="38">
        <f aca="true" t="shared" si="132" ref="F257:F260">F262+F267+F272+F277+F282</f>
        <v>0</v>
      </c>
      <c r="G257" s="38">
        <f aca="true" t="shared" si="133" ref="G257:G260">G262+G267+G272+G277+G282</f>
        <v>0</v>
      </c>
      <c r="H257" s="38">
        <f aca="true" t="shared" si="134" ref="H257:H260">H262+H267+H272+H277+H282</f>
        <v>0</v>
      </c>
      <c r="I257" s="38">
        <f aca="true" t="shared" si="135" ref="I257:I260">I262+I267+I272+I277+I282</f>
        <v>0</v>
      </c>
      <c r="J257" s="38">
        <f aca="true" t="shared" si="136" ref="J257:J260">J262+J267+J272+J277+J282</f>
        <v>0</v>
      </c>
      <c r="K257" s="39"/>
    </row>
    <row r="258" spans="1:11" ht="15">
      <c r="A258" s="30">
        <f t="shared" si="128"/>
        <v>2</v>
      </c>
      <c r="B258" s="37" t="s">
        <v>10</v>
      </c>
      <c r="C258" s="38">
        <f t="shared" si="129"/>
        <v>0</v>
      </c>
      <c r="D258" s="38">
        <f t="shared" si="130"/>
        <v>0</v>
      </c>
      <c r="E258" s="38">
        <f t="shared" si="131"/>
        <v>0</v>
      </c>
      <c r="F258" s="38">
        <f t="shared" si="132"/>
        <v>0</v>
      </c>
      <c r="G258" s="38">
        <f t="shared" si="133"/>
        <v>0</v>
      </c>
      <c r="H258" s="38">
        <f t="shared" si="134"/>
        <v>0</v>
      </c>
      <c r="I258" s="38">
        <f t="shared" si="135"/>
        <v>0</v>
      </c>
      <c r="J258" s="38">
        <f t="shared" si="136"/>
        <v>0</v>
      </c>
      <c r="K258" s="39"/>
    </row>
    <row r="259" spans="1:11" ht="15">
      <c r="A259" s="30">
        <f t="shared" si="128"/>
        <v>3</v>
      </c>
      <c r="B259" s="37" t="s">
        <v>11</v>
      </c>
      <c r="C259" s="38">
        <f t="shared" si="129"/>
        <v>361636379.26</v>
      </c>
      <c r="D259" s="38">
        <f t="shared" si="130"/>
        <v>44252105.11</v>
      </c>
      <c r="E259" s="38">
        <f t="shared" si="131"/>
        <v>51042491</v>
      </c>
      <c r="F259" s="38">
        <f t="shared" si="132"/>
        <v>52687267.15</v>
      </c>
      <c r="G259" s="38">
        <f t="shared" si="133"/>
        <v>50313512</v>
      </c>
      <c r="H259" s="38">
        <f t="shared" si="134"/>
        <v>52326052</v>
      </c>
      <c r="I259" s="38">
        <f t="shared" si="135"/>
        <v>54419094</v>
      </c>
      <c r="J259" s="38">
        <f t="shared" si="136"/>
        <v>56595858</v>
      </c>
      <c r="K259" s="45"/>
    </row>
    <row r="260" spans="1:11" ht="15">
      <c r="A260" s="30">
        <f t="shared" si="128"/>
        <v>4</v>
      </c>
      <c r="B260" s="37" t="s">
        <v>12</v>
      </c>
      <c r="C260" s="38">
        <f t="shared" si="129"/>
        <v>0</v>
      </c>
      <c r="D260" s="38">
        <f t="shared" si="130"/>
        <v>0</v>
      </c>
      <c r="E260" s="38">
        <f t="shared" si="131"/>
        <v>0</v>
      </c>
      <c r="F260" s="38">
        <f t="shared" si="132"/>
        <v>0</v>
      </c>
      <c r="G260" s="38">
        <f t="shared" si="133"/>
        <v>0</v>
      </c>
      <c r="H260" s="38">
        <f t="shared" si="134"/>
        <v>0</v>
      </c>
      <c r="I260" s="38">
        <f t="shared" si="135"/>
        <v>0</v>
      </c>
      <c r="J260" s="38">
        <f t="shared" si="136"/>
        <v>0</v>
      </c>
      <c r="K260" s="39"/>
    </row>
    <row r="261" spans="1:11" ht="64.5">
      <c r="A261" s="30"/>
      <c r="B261" s="85" t="s">
        <v>59</v>
      </c>
      <c r="C261" s="84">
        <f>SUM(C262:C265)</f>
        <v>57096916</v>
      </c>
      <c r="D261" s="84">
        <f>SUM(D262:D265)</f>
        <v>6418566</v>
      </c>
      <c r="E261" s="84">
        <f>SUM(E262:E265)</f>
        <v>7432587</v>
      </c>
      <c r="F261" s="84">
        <f>SUM(F262:F265)</f>
        <v>7984340</v>
      </c>
      <c r="G261" s="84">
        <f>SUM(G262:G265)</f>
        <v>8303714</v>
      </c>
      <c r="H261" s="84">
        <f>SUM(H262:H265)</f>
        <v>8635862</v>
      </c>
      <c r="I261" s="84">
        <f>SUM(I262:I265)</f>
        <v>8981297</v>
      </c>
      <c r="J261" s="84">
        <f>SUM(J262:J265)</f>
        <v>9340550</v>
      </c>
      <c r="K261" s="51" t="s">
        <v>60</v>
      </c>
    </row>
    <row r="262" spans="1:11" ht="15">
      <c r="A262" s="30">
        <v>1</v>
      </c>
      <c r="B262" s="37" t="s">
        <v>9</v>
      </c>
      <c r="C262" s="38">
        <f aca="true" t="shared" si="137" ref="C262:C265">SUM(D262:J262)</f>
        <v>0</v>
      </c>
      <c r="D262" s="42"/>
      <c r="E262" s="42"/>
      <c r="F262" s="42"/>
      <c r="G262" s="42"/>
      <c r="H262" s="42"/>
      <c r="I262" s="42"/>
      <c r="J262" s="45"/>
      <c r="K262" s="39"/>
    </row>
    <row r="263" spans="1:11" ht="15">
      <c r="A263" s="30">
        <v>2</v>
      </c>
      <c r="B263" s="37" t="s">
        <v>10</v>
      </c>
      <c r="C263" s="38">
        <f t="shared" si="137"/>
        <v>0</v>
      </c>
      <c r="D263" s="42"/>
      <c r="E263" s="42"/>
      <c r="F263" s="42"/>
      <c r="G263" s="42"/>
      <c r="H263" s="42"/>
      <c r="I263" s="42"/>
      <c r="J263" s="45"/>
      <c r="K263" s="52"/>
    </row>
    <row r="264" spans="1:11" ht="15">
      <c r="A264" s="30">
        <v>3</v>
      </c>
      <c r="B264" s="37" t="s">
        <v>11</v>
      </c>
      <c r="C264" s="38">
        <f t="shared" si="137"/>
        <v>57096916</v>
      </c>
      <c r="D264" s="42">
        <v>6418566</v>
      </c>
      <c r="E264" s="42">
        <v>7432587</v>
      </c>
      <c r="F264" s="42">
        <v>7984340</v>
      </c>
      <c r="G264" s="42">
        <v>8303714</v>
      </c>
      <c r="H264" s="42">
        <v>8635862</v>
      </c>
      <c r="I264" s="42">
        <v>8981297</v>
      </c>
      <c r="J264" s="42">
        <v>9340550</v>
      </c>
      <c r="K264" s="39"/>
    </row>
    <row r="265" spans="1:11" ht="15">
      <c r="A265" s="30">
        <v>4</v>
      </c>
      <c r="B265" s="37" t="s">
        <v>12</v>
      </c>
      <c r="C265" s="38">
        <f t="shared" si="137"/>
        <v>0</v>
      </c>
      <c r="D265" s="42"/>
      <c r="E265" s="42"/>
      <c r="F265" s="42"/>
      <c r="G265" s="42"/>
      <c r="H265" s="42"/>
      <c r="I265" s="42"/>
      <c r="J265" s="45"/>
      <c r="K265" s="39"/>
    </row>
    <row r="266" spans="1:11" ht="84" customHeight="1">
      <c r="A266" s="30"/>
      <c r="B266" s="85" t="s">
        <v>61</v>
      </c>
      <c r="C266" s="84">
        <f>SUM(C267:C270)</f>
        <v>127518426</v>
      </c>
      <c r="D266" s="84">
        <f>SUM(D267:D270)</f>
        <v>14628527</v>
      </c>
      <c r="E266" s="84">
        <f>SUM(E267:E270)</f>
        <v>16543703</v>
      </c>
      <c r="F266" s="84">
        <f>SUM(F267:F270)</f>
        <v>17788120</v>
      </c>
      <c r="G266" s="84">
        <f>SUM(G267:G270)</f>
        <v>18499645</v>
      </c>
      <c r="H266" s="84">
        <f>SUM(H267:H270)</f>
        <v>19239631</v>
      </c>
      <c r="I266" s="84">
        <f>SUM(I267:I270)</f>
        <v>20009216</v>
      </c>
      <c r="J266" s="84">
        <f>SUM(J267:J270)</f>
        <v>20809584</v>
      </c>
      <c r="K266" s="51" t="s">
        <v>60</v>
      </c>
    </row>
    <row r="267" spans="1:11" ht="15">
      <c r="A267" s="30">
        <f aca="true" t="shared" si="138" ref="A267:A268">A266+1</f>
        <v>1</v>
      </c>
      <c r="B267" s="37" t="s">
        <v>9</v>
      </c>
      <c r="C267" s="38">
        <f aca="true" t="shared" si="139" ref="C267:C270">SUM(D267:J267)</f>
        <v>0</v>
      </c>
      <c r="D267" s="42"/>
      <c r="E267" s="42"/>
      <c r="F267" s="42"/>
      <c r="G267" s="42"/>
      <c r="H267" s="42"/>
      <c r="I267" s="42"/>
      <c r="J267" s="45"/>
      <c r="K267" s="39"/>
    </row>
    <row r="268" spans="1:11" ht="15">
      <c r="A268" s="30">
        <f t="shared" si="138"/>
        <v>2</v>
      </c>
      <c r="B268" s="37" t="s">
        <v>10</v>
      </c>
      <c r="C268" s="38">
        <f t="shared" si="139"/>
        <v>0</v>
      </c>
      <c r="D268" s="42"/>
      <c r="E268" s="42"/>
      <c r="F268" s="42"/>
      <c r="G268" s="42"/>
      <c r="H268" s="42"/>
      <c r="I268" s="42"/>
      <c r="J268" s="45"/>
      <c r="K268" s="39"/>
    </row>
    <row r="269" spans="1:11" ht="15">
      <c r="A269" s="30">
        <v>3</v>
      </c>
      <c r="B269" s="37" t="s">
        <v>11</v>
      </c>
      <c r="C269" s="38">
        <f t="shared" si="139"/>
        <v>127518426</v>
      </c>
      <c r="D269" s="42">
        <v>14628527</v>
      </c>
      <c r="E269" s="42">
        <v>16543703</v>
      </c>
      <c r="F269" s="42">
        <v>17788120</v>
      </c>
      <c r="G269" s="42">
        <v>18499645</v>
      </c>
      <c r="H269" s="42">
        <v>19239631</v>
      </c>
      <c r="I269" s="42">
        <v>20009216</v>
      </c>
      <c r="J269" s="42">
        <v>20809584</v>
      </c>
      <c r="K269" s="39"/>
    </row>
    <row r="270" spans="1:11" ht="15">
      <c r="A270" s="30">
        <v>4</v>
      </c>
      <c r="B270" s="37" t="s">
        <v>12</v>
      </c>
      <c r="C270" s="38">
        <f t="shared" si="139"/>
        <v>0</v>
      </c>
      <c r="D270" s="42"/>
      <c r="E270" s="42"/>
      <c r="F270" s="42"/>
      <c r="G270" s="42"/>
      <c r="H270" s="42"/>
      <c r="I270" s="42"/>
      <c r="J270" s="45"/>
      <c r="K270" s="53"/>
    </row>
    <row r="271" spans="1:11" ht="53.25" customHeight="1">
      <c r="A271" s="30"/>
      <c r="B271" s="85" t="s">
        <v>62</v>
      </c>
      <c r="C271" s="84">
        <f>SUM(C272:C275)</f>
        <v>162315984</v>
      </c>
      <c r="D271" s="84">
        <f>SUM(D272:D275)</f>
        <v>18850772</v>
      </c>
      <c r="E271" s="84">
        <f>SUM(E272:E275)</f>
        <v>21024279</v>
      </c>
      <c r="F271" s="84">
        <f>SUM(F272:F275)</f>
        <v>22605916</v>
      </c>
      <c r="G271" s="84">
        <f>SUM(G272:G275)</f>
        <v>23510153</v>
      </c>
      <c r="H271" s="84">
        <f>SUM(H272:H275)</f>
        <v>24450559</v>
      </c>
      <c r="I271" s="84">
        <f>SUM(I272:I275)</f>
        <v>25428581</v>
      </c>
      <c r="J271" s="84">
        <f>SUM(J272:J275)</f>
        <v>26445724</v>
      </c>
      <c r="K271" s="51" t="s">
        <v>60</v>
      </c>
    </row>
    <row r="272" spans="1:11" ht="15">
      <c r="A272" s="30">
        <v>1</v>
      </c>
      <c r="B272" s="37" t="s">
        <v>9</v>
      </c>
      <c r="C272" s="38">
        <f aca="true" t="shared" si="140" ref="C272:C275">SUM(D272:J272)</f>
        <v>0</v>
      </c>
      <c r="D272" s="42"/>
      <c r="E272" s="42"/>
      <c r="F272" s="42"/>
      <c r="G272" s="42"/>
      <c r="H272" s="42"/>
      <c r="I272" s="42"/>
      <c r="J272" s="45"/>
      <c r="K272" s="53"/>
    </row>
    <row r="273" spans="1:11" ht="15">
      <c r="A273" s="30">
        <v>2</v>
      </c>
      <c r="B273" s="37" t="s">
        <v>10</v>
      </c>
      <c r="C273" s="38">
        <f t="shared" si="140"/>
        <v>0</v>
      </c>
      <c r="D273" s="42"/>
      <c r="E273" s="42"/>
      <c r="F273" s="42"/>
      <c r="G273" s="42"/>
      <c r="H273" s="42"/>
      <c r="I273" s="42"/>
      <c r="J273" s="45"/>
      <c r="K273" s="53"/>
    </row>
    <row r="274" spans="1:11" ht="15">
      <c r="A274" s="30">
        <v>3</v>
      </c>
      <c r="B274" s="37" t="s">
        <v>11</v>
      </c>
      <c r="C274" s="38">
        <f t="shared" si="140"/>
        <v>162315984</v>
      </c>
      <c r="D274" s="42">
        <v>18850772</v>
      </c>
      <c r="E274" s="42">
        <v>21024279</v>
      </c>
      <c r="F274" s="42">
        <v>22605916</v>
      </c>
      <c r="G274" s="42">
        <v>23510153</v>
      </c>
      <c r="H274" s="42">
        <v>24450559</v>
      </c>
      <c r="I274" s="42">
        <v>25428581</v>
      </c>
      <c r="J274" s="42">
        <v>26445724</v>
      </c>
      <c r="K274" s="53"/>
    </row>
    <row r="275" spans="1:11" ht="15">
      <c r="A275" s="30">
        <v>4</v>
      </c>
      <c r="B275" s="37" t="s">
        <v>12</v>
      </c>
      <c r="C275" s="38">
        <f t="shared" si="140"/>
        <v>0</v>
      </c>
      <c r="D275" s="42"/>
      <c r="E275" s="42"/>
      <c r="F275" s="42"/>
      <c r="G275" s="42"/>
      <c r="H275" s="42"/>
      <c r="I275" s="42"/>
      <c r="J275" s="45"/>
      <c r="K275" s="53"/>
    </row>
    <row r="276" spans="1:11" ht="132.75" customHeight="1">
      <c r="A276" s="30"/>
      <c r="B276" s="86" t="s">
        <v>63</v>
      </c>
      <c r="C276" s="84">
        <f>SUM(C277:C280)</f>
        <v>4505053.26</v>
      </c>
      <c r="D276" s="84">
        <f>SUM(D277:D280)</f>
        <v>954240.11</v>
      </c>
      <c r="E276" s="84">
        <f>SUM(E277:E280)</f>
        <v>2641922</v>
      </c>
      <c r="F276" s="84">
        <f>SUM(F277:F280)</f>
        <v>908891.15</v>
      </c>
      <c r="G276" s="84">
        <f>SUM(G277:G280)</f>
        <v>0</v>
      </c>
      <c r="H276" s="84">
        <f>SUM(H277:H280)</f>
        <v>0</v>
      </c>
      <c r="I276" s="84">
        <f>SUM(I277:I280)</f>
        <v>0</v>
      </c>
      <c r="J276" s="84">
        <f>SUM(J277:J280)</f>
        <v>0</v>
      </c>
      <c r="K276" s="51" t="s">
        <v>60</v>
      </c>
    </row>
    <row r="277" spans="1:11" ht="15">
      <c r="A277" s="30">
        <v>1</v>
      </c>
      <c r="B277" s="37" t="s">
        <v>9</v>
      </c>
      <c r="C277" s="38">
        <f aca="true" t="shared" si="141" ref="C277:C280">SUM(D277:J277)</f>
        <v>0</v>
      </c>
      <c r="D277" s="42"/>
      <c r="E277" s="42"/>
      <c r="F277" s="42"/>
      <c r="G277" s="42"/>
      <c r="H277" s="42"/>
      <c r="I277" s="42"/>
      <c r="J277" s="45"/>
      <c r="K277" s="53"/>
    </row>
    <row r="278" spans="1:11" ht="15">
      <c r="A278" s="30">
        <v>2</v>
      </c>
      <c r="B278" s="37" t="s">
        <v>10</v>
      </c>
      <c r="C278" s="38">
        <f t="shared" si="141"/>
        <v>0</v>
      </c>
      <c r="D278" s="42"/>
      <c r="E278" s="42"/>
      <c r="F278" s="42"/>
      <c r="G278" s="42"/>
      <c r="H278" s="42"/>
      <c r="I278" s="42"/>
      <c r="J278" s="45"/>
      <c r="K278" s="53"/>
    </row>
    <row r="279" spans="1:11" ht="15">
      <c r="A279" s="30">
        <v>3</v>
      </c>
      <c r="B279" s="37" t="s">
        <v>11</v>
      </c>
      <c r="C279" s="38">
        <f t="shared" si="141"/>
        <v>4505053.26</v>
      </c>
      <c r="D279" s="42">
        <v>954240.11</v>
      </c>
      <c r="E279" s="42">
        <v>2641922</v>
      </c>
      <c r="F279" s="42">
        <v>908891.15</v>
      </c>
      <c r="G279" s="42">
        <v>0</v>
      </c>
      <c r="H279" s="42">
        <v>0</v>
      </c>
      <c r="I279" s="42">
        <v>0</v>
      </c>
      <c r="J279" s="87">
        <v>0</v>
      </c>
      <c r="K279" s="53"/>
    </row>
    <row r="280" spans="1:11" ht="15">
      <c r="A280" s="30">
        <v>4</v>
      </c>
      <c r="B280" s="37" t="s">
        <v>12</v>
      </c>
      <c r="C280" s="38">
        <f t="shared" si="141"/>
        <v>0</v>
      </c>
      <c r="D280" s="42"/>
      <c r="E280" s="42"/>
      <c r="F280" s="42"/>
      <c r="G280" s="42"/>
      <c r="H280" s="42"/>
      <c r="I280" s="42"/>
      <c r="J280" s="45"/>
      <c r="K280" s="53"/>
    </row>
    <row r="281" spans="1:11" ht="66.75" customHeight="1">
      <c r="A281" s="30"/>
      <c r="B281" s="88" t="s">
        <v>64</v>
      </c>
      <c r="C281" s="84">
        <f>SUM(C282:C285)</f>
        <v>10200000</v>
      </c>
      <c r="D281" s="84">
        <f>SUM(D282:D285)</f>
        <v>3400000</v>
      </c>
      <c r="E281" s="84">
        <f>SUM(E282:E285)</f>
        <v>3400000</v>
      </c>
      <c r="F281" s="84">
        <f>SUM(F282:F285)</f>
        <v>3400000</v>
      </c>
      <c r="G281" s="84">
        <f>SUM(G282:G285)</f>
        <v>0</v>
      </c>
      <c r="H281" s="84">
        <f>SUM(H282:H285)</f>
        <v>0</v>
      </c>
      <c r="I281" s="84">
        <f>SUM(I282:I285)</f>
        <v>0</v>
      </c>
      <c r="J281" s="84">
        <f>SUM(J282:J285)</f>
        <v>0</v>
      </c>
      <c r="K281" s="51" t="s">
        <v>60</v>
      </c>
    </row>
    <row r="282" spans="1:11" ht="15">
      <c r="A282" s="30">
        <v>1</v>
      </c>
      <c r="B282" s="37" t="s">
        <v>9</v>
      </c>
      <c r="C282" s="38">
        <f aca="true" t="shared" si="142" ref="C282:C285">SUM(D282:J282)</f>
        <v>0</v>
      </c>
      <c r="D282" s="42"/>
      <c r="E282" s="42"/>
      <c r="F282" s="42"/>
      <c r="G282" s="42"/>
      <c r="H282" s="42"/>
      <c r="I282" s="42"/>
      <c r="J282" s="45"/>
      <c r="K282" s="53"/>
    </row>
    <row r="283" spans="1:11" ht="15">
      <c r="A283" s="30">
        <v>2</v>
      </c>
      <c r="B283" s="37" t="s">
        <v>10</v>
      </c>
      <c r="C283" s="38">
        <f t="shared" si="142"/>
        <v>0</v>
      </c>
      <c r="D283" s="42"/>
      <c r="E283" s="42"/>
      <c r="F283" s="42"/>
      <c r="G283" s="42"/>
      <c r="H283" s="42"/>
      <c r="I283" s="42"/>
      <c r="J283" s="45"/>
      <c r="K283" s="53"/>
    </row>
    <row r="284" spans="1:11" ht="15">
      <c r="A284" s="30">
        <v>3</v>
      </c>
      <c r="B284" s="37" t="s">
        <v>11</v>
      </c>
      <c r="C284" s="38">
        <f t="shared" si="142"/>
        <v>10200000</v>
      </c>
      <c r="D284" s="42">
        <v>3400000</v>
      </c>
      <c r="E284" s="42">
        <v>3400000</v>
      </c>
      <c r="F284" s="42">
        <v>3400000</v>
      </c>
      <c r="G284" s="42">
        <v>0</v>
      </c>
      <c r="H284" s="42">
        <v>0</v>
      </c>
      <c r="I284" s="42">
        <v>0</v>
      </c>
      <c r="J284" s="87">
        <v>0</v>
      </c>
      <c r="K284" s="53"/>
    </row>
    <row r="285" spans="1:11" ht="15">
      <c r="A285" s="30">
        <v>4</v>
      </c>
      <c r="B285" s="37" t="s">
        <v>12</v>
      </c>
      <c r="C285" s="38">
        <f t="shared" si="142"/>
        <v>0</v>
      </c>
      <c r="D285" s="42"/>
      <c r="E285" s="42"/>
      <c r="F285" s="42"/>
      <c r="G285" s="42"/>
      <c r="H285" s="42"/>
      <c r="I285" s="42"/>
      <c r="J285" s="45"/>
      <c r="K285" s="53"/>
    </row>
    <row r="286" spans="1:11" ht="42" customHeight="1">
      <c r="A286" s="10" t="s">
        <v>65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" customHeight="1">
      <c r="A287" s="30" t="s">
        <v>2</v>
      </c>
      <c r="B287" s="14" t="s">
        <v>3</v>
      </c>
      <c r="C287" s="31" t="s">
        <v>4</v>
      </c>
      <c r="D287" s="31"/>
      <c r="E287" s="31"/>
      <c r="F287" s="31"/>
      <c r="G287" s="31"/>
      <c r="H287" s="31"/>
      <c r="I287" s="31"/>
      <c r="J287" s="31"/>
      <c r="K287" s="14" t="s">
        <v>5</v>
      </c>
    </row>
    <row r="288" spans="1:11" ht="96" customHeight="1">
      <c r="A288" s="30"/>
      <c r="B288" s="14"/>
      <c r="C288" s="32" t="s">
        <v>6</v>
      </c>
      <c r="D288" s="13">
        <v>2021</v>
      </c>
      <c r="E288" s="13">
        <v>2022</v>
      </c>
      <c r="F288" s="13">
        <v>2023</v>
      </c>
      <c r="G288" s="13">
        <v>2024</v>
      </c>
      <c r="H288" s="13">
        <v>2025</v>
      </c>
      <c r="I288" s="13">
        <v>2026</v>
      </c>
      <c r="J288" s="13">
        <v>2027</v>
      </c>
      <c r="K288" s="14"/>
    </row>
    <row r="289" spans="1:11" ht="15">
      <c r="A289" s="33">
        <v>1</v>
      </c>
      <c r="B289" s="14" t="s">
        <v>7</v>
      </c>
      <c r="C289" s="32">
        <v>3</v>
      </c>
      <c r="D289" s="31">
        <v>4</v>
      </c>
      <c r="E289" s="31">
        <v>5</v>
      </c>
      <c r="F289" s="31">
        <v>6</v>
      </c>
      <c r="G289" s="31">
        <v>7</v>
      </c>
      <c r="H289" s="31">
        <v>8</v>
      </c>
      <c r="I289" s="31">
        <v>9</v>
      </c>
      <c r="J289" s="31">
        <v>10</v>
      </c>
      <c r="K289" s="31">
        <v>11</v>
      </c>
    </row>
    <row r="290" spans="1:11" ht="57.75">
      <c r="A290" s="30"/>
      <c r="B290" s="34" t="s">
        <v>8</v>
      </c>
      <c r="C290" s="35">
        <f>SUM(C291:C294)</f>
        <v>271304048.99</v>
      </c>
      <c r="D290" s="35">
        <f>SUM(D291:D294)</f>
        <v>31265259.84</v>
      </c>
      <c r="E290" s="35">
        <f>SUM(E291:E294)</f>
        <v>39086750.03</v>
      </c>
      <c r="F290" s="35">
        <f>SUM(F291:F294)</f>
        <v>38524146.12</v>
      </c>
      <c r="G290" s="35">
        <f>SUM(G291:G294)</f>
        <v>38250152</v>
      </c>
      <c r="H290" s="35">
        <f>SUM(H291:H294)</f>
        <v>39780158</v>
      </c>
      <c r="I290" s="35">
        <f>SUM(I291:I294)</f>
        <v>41371364</v>
      </c>
      <c r="J290" s="35">
        <f>SUM(J291:J294)</f>
        <v>43026219</v>
      </c>
      <c r="K290" s="36"/>
    </row>
    <row r="291" spans="1:11" ht="15">
      <c r="A291" s="30">
        <f aca="true" t="shared" si="143" ref="A291:A294">A290+1</f>
        <v>1</v>
      </c>
      <c r="B291" s="37" t="s">
        <v>9</v>
      </c>
      <c r="C291" s="38">
        <f aca="true" t="shared" si="144" ref="C291:C294">SUM(D291:J291)</f>
        <v>0</v>
      </c>
      <c r="D291" s="38">
        <f aca="true" t="shared" si="145" ref="D291:D294">D298</f>
        <v>0</v>
      </c>
      <c r="E291" s="38">
        <f aca="true" t="shared" si="146" ref="E291:E294">E298</f>
        <v>0</v>
      </c>
      <c r="F291" s="38">
        <f aca="true" t="shared" si="147" ref="F291:F294">F298</f>
        <v>0</v>
      </c>
      <c r="G291" s="38">
        <f aca="true" t="shared" si="148" ref="G291:G294">G298</f>
        <v>0</v>
      </c>
      <c r="H291" s="38">
        <f aca="true" t="shared" si="149" ref="H291:H294">H298</f>
        <v>0</v>
      </c>
      <c r="I291" s="38">
        <f aca="true" t="shared" si="150" ref="I291:I294">I298</f>
        <v>0</v>
      </c>
      <c r="J291" s="38">
        <f aca="true" t="shared" si="151" ref="J291:J294">J298</f>
        <v>0</v>
      </c>
      <c r="K291" s="39"/>
    </row>
    <row r="292" spans="1:11" ht="15">
      <c r="A292" s="30">
        <f t="shared" si="143"/>
        <v>2</v>
      </c>
      <c r="B292" s="37" t="s">
        <v>10</v>
      </c>
      <c r="C292" s="38">
        <f t="shared" si="144"/>
        <v>0</v>
      </c>
      <c r="D292" s="38">
        <f t="shared" si="145"/>
        <v>0</v>
      </c>
      <c r="E292" s="38">
        <f t="shared" si="146"/>
        <v>0</v>
      </c>
      <c r="F292" s="38">
        <f t="shared" si="147"/>
        <v>0</v>
      </c>
      <c r="G292" s="38">
        <f t="shared" si="148"/>
        <v>0</v>
      </c>
      <c r="H292" s="38">
        <f t="shared" si="149"/>
        <v>0</v>
      </c>
      <c r="I292" s="38">
        <f t="shared" si="150"/>
        <v>0</v>
      </c>
      <c r="J292" s="38">
        <f t="shared" si="151"/>
        <v>0</v>
      </c>
      <c r="K292" s="39"/>
    </row>
    <row r="293" spans="1:11" ht="15">
      <c r="A293" s="30">
        <f t="shared" si="143"/>
        <v>3</v>
      </c>
      <c r="B293" s="37" t="s">
        <v>11</v>
      </c>
      <c r="C293" s="38">
        <f t="shared" si="144"/>
        <v>271304048.99</v>
      </c>
      <c r="D293" s="38">
        <f t="shared" si="145"/>
        <v>31265259.84</v>
      </c>
      <c r="E293" s="38">
        <f t="shared" si="146"/>
        <v>39086750.03</v>
      </c>
      <c r="F293" s="38">
        <f t="shared" si="147"/>
        <v>38524146.12</v>
      </c>
      <c r="G293" s="38">
        <f t="shared" si="148"/>
        <v>38250152</v>
      </c>
      <c r="H293" s="38">
        <f t="shared" si="149"/>
        <v>39780158</v>
      </c>
      <c r="I293" s="38">
        <f t="shared" si="150"/>
        <v>41371364</v>
      </c>
      <c r="J293" s="38">
        <f t="shared" si="151"/>
        <v>43026219</v>
      </c>
      <c r="K293" s="39"/>
    </row>
    <row r="294" spans="1:11" ht="15">
      <c r="A294" s="30">
        <f t="shared" si="143"/>
        <v>4</v>
      </c>
      <c r="B294" s="37" t="s">
        <v>12</v>
      </c>
      <c r="C294" s="38">
        <f t="shared" si="144"/>
        <v>0</v>
      </c>
      <c r="D294" s="38">
        <f t="shared" si="145"/>
        <v>0</v>
      </c>
      <c r="E294" s="38">
        <f t="shared" si="146"/>
        <v>0</v>
      </c>
      <c r="F294" s="38">
        <f t="shared" si="147"/>
        <v>0</v>
      </c>
      <c r="G294" s="38">
        <f t="shared" si="148"/>
        <v>0</v>
      </c>
      <c r="H294" s="38">
        <f t="shared" si="149"/>
        <v>0</v>
      </c>
      <c r="I294" s="38">
        <f t="shared" si="150"/>
        <v>0</v>
      </c>
      <c r="J294" s="38">
        <f t="shared" si="151"/>
        <v>0</v>
      </c>
      <c r="K294" s="39"/>
    </row>
    <row r="295" spans="1:11" ht="15">
      <c r="A295" s="30"/>
      <c r="B295" s="43"/>
      <c r="C295" s="45"/>
      <c r="D295" s="45"/>
      <c r="E295" s="45"/>
      <c r="F295" s="45"/>
      <c r="G295" s="45"/>
      <c r="H295" s="45"/>
      <c r="I295" s="45"/>
      <c r="J295" s="45"/>
      <c r="K295" s="39"/>
    </row>
    <row r="296" spans="1:11" ht="18.75" customHeight="1">
      <c r="A296" s="89" t="s">
        <v>57</v>
      </c>
      <c r="B296" s="89"/>
      <c r="C296" s="89"/>
      <c r="D296" s="89"/>
      <c r="E296" s="89"/>
      <c r="F296" s="89"/>
      <c r="G296" s="89"/>
      <c r="H296" s="89"/>
      <c r="I296" s="89"/>
      <c r="J296" s="89"/>
      <c r="K296" s="89"/>
    </row>
    <row r="297" spans="1:11" ht="26.25">
      <c r="A297" s="30"/>
      <c r="B297" s="90" t="s">
        <v>66</v>
      </c>
      <c r="C297" s="84">
        <f>SUM(C298:C301)</f>
        <v>271304048.99</v>
      </c>
      <c r="D297" s="84">
        <f>SUM(D298:D301)</f>
        <v>31265259.84</v>
      </c>
      <c r="E297" s="84">
        <f>SUM(E298:E301)</f>
        <v>39086750.03</v>
      </c>
      <c r="F297" s="84">
        <f>SUM(F298:F301)</f>
        <v>38524146.12</v>
      </c>
      <c r="G297" s="84">
        <f>SUM(G298:G301)</f>
        <v>38250152</v>
      </c>
      <c r="H297" s="84">
        <f>SUM(H298:H301)</f>
        <v>39780158</v>
      </c>
      <c r="I297" s="84">
        <f>SUM(I298:I301)</f>
        <v>41371364</v>
      </c>
      <c r="J297" s="84">
        <f>SUM(J298:J301)</f>
        <v>43026219</v>
      </c>
      <c r="K297" s="47"/>
    </row>
    <row r="298" spans="1:11" ht="15">
      <c r="A298" s="30">
        <v>1</v>
      </c>
      <c r="B298" s="37" t="s">
        <v>9</v>
      </c>
      <c r="C298" s="38">
        <f aca="true" t="shared" si="152" ref="C298:C301">SUM(D298:J298)</f>
        <v>0</v>
      </c>
      <c r="D298" s="38">
        <f aca="true" t="shared" si="153" ref="D298:D301">D303+D308+D313+D318+D323+D328</f>
        <v>0</v>
      </c>
      <c r="E298" s="38">
        <f aca="true" t="shared" si="154" ref="E298:E301">E303+E308+E313+E318+E323+E328</f>
        <v>0</v>
      </c>
      <c r="F298" s="38">
        <f aca="true" t="shared" si="155" ref="F298:F301">F303+F308+F313+F318+F323+F328</f>
        <v>0</v>
      </c>
      <c r="G298" s="38">
        <f aca="true" t="shared" si="156" ref="G298:G301">G303+G308+G313+G318+G323+G328</f>
        <v>0</v>
      </c>
      <c r="H298" s="38">
        <f aca="true" t="shared" si="157" ref="H298:H301">H303+H308+H313+H318+H323+H328</f>
        <v>0</v>
      </c>
      <c r="I298" s="38">
        <f aca="true" t="shared" si="158" ref="I298:I301">I303+I308+I313+I318+I323+I328</f>
        <v>0</v>
      </c>
      <c r="J298" s="38">
        <f aca="true" t="shared" si="159" ref="J298:J301">J303+J308+J313+J318+J323+J328</f>
        <v>0</v>
      </c>
      <c r="K298" s="53"/>
    </row>
    <row r="299" spans="1:11" ht="15">
      <c r="A299" s="30">
        <v>2</v>
      </c>
      <c r="B299" s="37" t="s">
        <v>10</v>
      </c>
      <c r="C299" s="38">
        <f t="shared" si="152"/>
        <v>0</v>
      </c>
      <c r="D299" s="38">
        <f t="shared" si="153"/>
        <v>0</v>
      </c>
      <c r="E299" s="38">
        <f t="shared" si="154"/>
        <v>0</v>
      </c>
      <c r="F299" s="38">
        <f t="shared" si="155"/>
        <v>0</v>
      </c>
      <c r="G299" s="38">
        <f t="shared" si="156"/>
        <v>0</v>
      </c>
      <c r="H299" s="38">
        <f t="shared" si="157"/>
        <v>0</v>
      </c>
      <c r="I299" s="38">
        <f t="shared" si="158"/>
        <v>0</v>
      </c>
      <c r="J299" s="38">
        <f t="shared" si="159"/>
        <v>0</v>
      </c>
      <c r="K299" s="53"/>
    </row>
    <row r="300" spans="1:11" ht="15">
      <c r="A300" s="30">
        <v>3</v>
      </c>
      <c r="B300" s="37" t="s">
        <v>11</v>
      </c>
      <c r="C300" s="38">
        <f t="shared" si="152"/>
        <v>271304048.99</v>
      </c>
      <c r="D300" s="38">
        <f t="shared" si="153"/>
        <v>31265259.84</v>
      </c>
      <c r="E300" s="38">
        <f t="shared" si="154"/>
        <v>39086750.03</v>
      </c>
      <c r="F300" s="38">
        <f t="shared" si="155"/>
        <v>38524146.12</v>
      </c>
      <c r="G300" s="38">
        <f t="shared" si="156"/>
        <v>38250152</v>
      </c>
      <c r="H300" s="38">
        <f t="shared" si="157"/>
        <v>39780158</v>
      </c>
      <c r="I300" s="38">
        <f t="shared" si="158"/>
        <v>41371364</v>
      </c>
      <c r="J300" s="38">
        <f t="shared" si="159"/>
        <v>43026219</v>
      </c>
      <c r="K300" s="53"/>
    </row>
    <row r="301" spans="1:11" ht="15">
      <c r="A301" s="30">
        <f>A300+1</f>
        <v>4</v>
      </c>
      <c r="B301" s="37" t="s">
        <v>12</v>
      </c>
      <c r="C301" s="38">
        <f t="shared" si="152"/>
        <v>0</v>
      </c>
      <c r="D301" s="38">
        <f t="shared" si="153"/>
        <v>0</v>
      </c>
      <c r="E301" s="38">
        <f t="shared" si="154"/>
        <v>0</v>
      </c>
      <c r="F301" s="38">
        <f t="shared" si="155"/>
        <v>0</v>
      </c>
      <c r="G301" s="38">
        <f t="shared" si="156"/>
        <v>0</v>
      </c>
      <c r="H301" s="38">
        <f t="shared" si="157"/>
        <v>0</v>
      </c>
      <c r="I301" s="38">
        <f t="shared" si="158"/>
        <v>0</v>
      </c>
      <c r="J301" s="38">
        <f t="shared" si="159"/>
        <v>0</v>
      </c>
      <c r="K301" s="53"/>
    </row>
    <row r="302" spans="1:11" ht="174.75" customHeight="1">
      <c r="A302" s="30"/>
      <c r="B302" s="91" t="s">
        <v>67</v>
      </c>
      <c r="C302" s="84">
        <f>SUM(C303:C306)</f>
        <v>0</v>
      </c>
      <c r="D302" s="84">
        <f>SUM(D303:D306)</f>
        <v>0</v>
      </c>
      <c r="E302" s="84">
        <f>SUM(E303:E306)</f>
        <v>0</v>
      </c>
      <c r="F302" s="84">
        <f>SUM(F303:F306)</f>
        <v>0</v>
      </c>
      <c r="G302" s="84">
        <f>SUM(G303:G306)</f>
        <v>0</v>
      </c>
      <c r="H302" s="84">
        <f>SUM(H303:H306)</f>
        <v>0</v>
      </c>
      <c r="I302" s="84">
        <f>SUM(I303:I306)</f>
        <v>0</v>
      </c>
      <c r="J302" s="84">
        <f>SUM(J303:J306)</f>
        <v>0</v>
      </c>
      <c r="K302" s="51" t="s">
        <v>60</v>
      </c>
    </row>
    <row r="303" spans="1:11" ht="15">
      <c r="A303" s="30">
        <f aca="true" t="shared" si="160" ref="A303:A304">A302+1</f>
        <v>1</v>
      </c>
      <c r="B303" s="37" t="s">
        <v>9</v>
      </c>
      <c r="C303" s="38">
        <f aca="true" t="shared" si="161" ref="C303:C306">SUM(D303:J303)</f>
        <v>0</v>
      </c>
      <c r="D303" s="42"/>
      <c r="E303" s="42"/>
      <c r="F303" s="42"/>
      <c r="G303" s="42"/>
      <c r="H303" s="42"/>
      <c r="I303" s="42"/>
      <c r="J303" s="42"/>
      <c r="K303" s="39"/>
    </row>
    <row r="304" spans="1:11" ht="15">
      <c r="A304" s="30">
        <f t="shared" si="160"/>
        <v>2</v>
      </c>
      <c r="B304" s="37" t="s">
        <v>10</v>
      </c>
      <c r="C304" s="38">
        <f t="shared" si="161"/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39"/>
    </row>
    <row r="305" spans="1:11" ht="15">
      <c r="A305" s="30">
        <v>3</v>
      </c>
      <c r="B305" s="37" t="s">
        <v>11</v>
      </c>
      <c r="C305" s="38">
        <f t="shared" si="161"/>
        <v>0</v>
      </c>
      <c r="D305" s="42"/>
      <c r="E305" s="42"/>
      <c r="F305" s="42"/>
      <c r="G305" s="42"/>
      <c r="H305" s="42"/>
      <c r="I305" s="42"/>
      <c r="J305" s="42"/>
      <c r="K305" s="39"/>
    </row>
    <row r="306" spans="1:11" ht="15">
      <c r="A306" s="30">
        <v>4</v>
      </c>
      <c r="B306" s="37" t="s">
        <v>12</v>
      </c>
      <c r="C306" s="38">
        <f t="shared" si="161"/>
        <v>0</v>
      </c>
      <c r="D306" s="42"/>
      <c r="E306" s="42"/>
      <c r="F306" s="42"/>
      <c r="G306" s="42"/>
      <c r="H306" s="42"/>
      <c r="I306" s="42"/>
      <c r="J306" s="42"/>
      <c r="K306" s="39"/>
    </row>
    <row r="307" spans="1:11" ht="52.5" customHeight="1">
      <c r="A307" s="30"/>
      <c r="B307" s="62" t="s">
        <v>68</v>
      </c>
      <c r="C307" s="84">
        <f>SUM(C308:C311)</f>
        <v>264529673</v>
      </c>
      <c r="D307" s="84">
        <f>SUM(D308:D311)</f>
        <v>29306361</v>
      </c>
      <c r="E307" s="84">
        <f>SUM(E308:E311)</f>
        <v>36016427</v>
      </c>
      <c r="F307" s="84">
        <f>SUM(F308:F311)</f>
        <v>36778992</v>
      </c>
      <c r="G307" s="84">
        <f>SUM(G308:G311)</f>
        <v>38250152</v>
      </c>
      <c r="H307" s="84">
        <f>SUM(H308:H311)</f>
        <v>39780158</v>
      </c>
      <c r="I307" s="84">
        <f>SUM(I308:I311)</f>
        <v>41371364</v>
      </c>
      <c r="J307" s="84">
        <f>SUM(J308:J311)</f>
        <v>43026219</v>
      </c>
      <c r="K307" s="51" t="s">
        <v>60</v>
      </c>
    </row>
    <row r="308" spans="1:11" ht="15">
      <c r="A308" s="30">
        <v>1</v>
      </c>
      <c r="B308" s="37" t="s">
        <v>9</v>
      </c>
      <c r="C308" s="38">
        <f aca="true" t="shared" si="162" ref="C308:C311">SUM(D308:J308)</f>
        <v>0</v>
      </c>
      <c r="D308" s="42"/>
      <c r="E308" s="42"/>
      <c r="F308" s="42"/>
      <c r="G308" s="42"/>
      <c r="H308" s="42"/>
      <c r="I308" s="42"/>
      <c r="J308" s="42"/>
      <c r="K308" s="39"/>
    </row>
    <row r="309" spans="1:11" ht="15">
      <c r="A309" s="30">
        <v>2</v>
      </c>
      <c r="B309" s="37" t="s">
        <v>10</v>
      </c>
      <c r="C309" s="38">
        <f t="shared" si="162"/>
        <v>0</v>
      </c>
      <c r="D309" s="42"/>
      <c r="E309" s="42"/>
      <c r="F309" s="42"/>
      <c r="G309" s="42"/>
      <c r="H309" s="42"/>
      <c r="I309" s="42"/>
      <c r="J309" s="42"/>
      <c r="K309" s="39"/>
    </row>
    <row r="310" spans="1:11" ht="15">
      <c r="A310" s="30">
        <v>3</v>
      </c>
      <c r="B310" s="37" t="s">
        <v>11</v>
      </c>
      <c r="C310" s="38">
        <f t="shared" si="162"/>
        <v>264529673</v>
      </c>
      <c r="D310" s="42">
        <v>29306361</v>
      </c>
      <c r="E310" s="42">
        <v>36016427</v>
      </c>
      <c r="F310" s="42">
        <v>36778992</v>
      </c>
      <c r="G310" s="42">
        <v>38250152</v>
      </c>
      <c r="H310" s="42">
        <v>39780158</v>
      </c>
      <c r="I310" s="42">
        <v>41371364</v>
      </c>
      <c r="J310" s="42">
        <v>43026219</v>
      </c>
      <c r="K310" s="39"/>
    </row>
    <row r="311" spans="1:11" ht="15">
      <c r="A311" s="30">
        <v>4</v>
      </c>
      <c r="B311" s="37" t="s">
        <v>12</v>
      </c>
      <c r="C311" s="38">
        <f t="shared" si="162"/>
        <v>0</v>
      </c>
      <c r="D311" s="42"/>
      <c r="E311" s="42"/>
      <c r="F311" s="42"/>
      <c r="G311" s="42"/>
      <c r="H311" s="42"/>
      <c r="I311" s="42"/>
      <c r="J311" s="42"/>
      <c r="K311" s="39"/>
    </row>
    <row r="312" spans="1:11" ht="143.25">
      <c r="A312" s="30"/>
      <c r="B312" s="34" t="s">
        <v>69</v>
      </c>
      <c r="C312" s="84">
        <f>SUM(C313:C316)</f>
        <v>2174594.11</v>
      </c>
      <c r="D312" s="84">
        <f>SUM(D313:D316)</f>
        <v>0</v>
      </c>
      <c r="E312" s="84">
        <f>SUM(E313:E316)</f>
        <v>1518068.43</v>
      </c>
      <c r="F312" s="84">
        <f>SUM(F313:F316)</f>
        <v>656525.68</v>
      </c>
      <c r="G312" s="84">
        <f>SUM(G313:G316)</f>
        <v>0</v>
      </c>
      <c r="H312" s="84">
        <f>SUM(H313:H316)</f>
        <v>0</v>
      </c>
      <c r="I312" s="84">
        <f>SUM(I313:I316)</f>
        <v>0</v>
      </c>
      <c r="J312" s="84">
        <f>SUM(J313:J316)</f>
        <v>0</v>
      </c>
      <c r="K312" s="39"/>
    </row>
    <row r="313" spans="1:11" ht="15">
      <c r="A313" s="30">
        <v>1</v>
      </c>
      <c r="B313" s="37" t="s">
        <v>9</v>
      </c>
      <c r="C313" s="38">
        <f aca="true" t="shared" si="163" ref="C313:C316">SUM(D313:J313)</f>
        <v>0</v>
      </c>
      <c r="D313" s="42"/>
      <c r="E313" s="42"/>
      <c r="F313" s="42"/>
      <c r="G313" s="42"/>
      <c r="H313" s="42"/>
      <c r="I313" s="42"/>
      <c r="J313" s="42"/>
      <c r="K313" s="39"/>
    </row>
    <row r="314" spans="1:11" ht="15">
      <c r="A314" s="30">
        <v>2</v>
      </c>
      <c r="B314" s="37" t="s">
        <v>10</v>
      </c>
      <c r="C314" s="38">
        <f t="shared" si="163"/>
        <v>0</v>
      </c>
      <c r="D314" s="42"/>
      <c r="E314" s="42"/>
      <c r="F314" s="42"/>
      <c r="G314" s="42"/>
      <c r="H314" s="42"/>
      <c r="I314" s="42"/>
      <c r="J314" s="42"/>
      <c r="K314" s="39"/>
    </row>
    <row r="315" spans="1:11" ht="15">
      <c r="A315" s="30">
        <v>3</v>
      </c>
      <c r="B315" s="37" t="s">
        <v>11</v>
      </c>
      <c r="C315" s="38">
        <f t="shared" si="163"/>
        <v>2174594.11</v>
      </c>
      <c r="D315" s="42">
        <v>0</v>
      </c>
      <c r="E315" s="42">
        <v>1518068.43</v>
      </c>
      <c r="F315" s="42">
        <v>656525.68</v>
      </c>
      <c r="G315" s="42">
        <v>0</v>
      </c>
      <c r="H315" s="42">
        <v>0</v>
      </c>
      <c r="I315" s="42">
        <v>0</v>
      </c>
      <c r="J315" s="42">
        <v>0</v>
      </c>
      <c r="K315" s="39"/>
    </row>
    <row r="316" spans="1:11" ht="15">
      <c r="A316" s="30">
        <v>4</v>
      </c>
      <c r="B316" s="37" t="s">
        <v>12</v>
      </c>
      <c r="C316" s="38">
        <f t="shared" si="163"/>
        <v>0</v>
      </c>
      <c r="D316" s="42"/>
      <c r="E316" s="42"/>
      <c r="F316" s="42"/>
      <c r="G316" s="42"/>
      <c r="H316" s="42"/>
      <c r="I316" s="42"/>
      <c r="J316" s="42"/>
      <c r="K316" s="39"/>
    </row>
    <row r="317" spans="1:11" ht="114.75">
      <c r="A317" s="30"/>
      <c r="B317" s="34" t="s">
        <v>70</v>
      </c>
      <c r="C317" s="84">
        <f>SUM(C318:C321)</f>
        <v>1655423.44</v>
      </c>
      <c r="D317" s="84">
        <f>SUM(D318:D321)</f>
        <v>1000000</v>
      </c>
      <c r="E317" s="84">
        <f>SUM(E318:E321)</f>
        <v>399395</v>
      </c>
      <c r="F317" s="84">
        <f>SUM(F318:F321)</f>
        <v>256028.44</v>
      </c>
      <c r="G317" s="84">
        <f>SUM(G318:G321)</f>
        <v>0</v>
      </c>
      <c r="H317" s="84">
        <f>SUM(H318:H321)</f>
        <v>0</v>
      </c>
      <c r="I317" s="84">
        <f>SUM(I318:I321)</f>
        <v>0</v>
      </c>
      <c r="J317" s="84">
        <f>SUM(J318:J321)</f>
        <v>0</v>
      </c>
      <c r="K317" s="39"/>
    </row>
    <row r="318" spans="1:11" ht="15">
      <c r="A318" s="30">
        <v>1</v>
      </c>
      <c r="B318" s="37" t="s">
        <v>9</v>
      </c>
      <c r="C318" s="38">
        <f aca="true" t="shared" si="164" ref="C318:C321">SUM(D318:J318)</f>
        <v>0</v>
      </c>
      <c r="D318" s="42"/>
      <c r="E318" s="42"/>
      <c r="F318" s="42"/>
      <c r="G318" s="42"/>
      <c r="H318" s="42"/>
      <c r="I318" s="42"/>
      <c r="J318" s="42"/>
      <c r="K318" s="39"/>
    </row>
    <row r="319" spans="1:11" ht="15">
      <c r="A319" s="30">
        <v>2</v>
      </c>
      <c r="B319" s="37" t="s">
        <v>10</v>
      </c>
      <c r="C319" s="38">
        <f t="shared" si="164"/>
        <v>0</v>
      </c>
      <c r="D319" s="42"/>
      <c r="E319" s="42"/>
      <c r="F319" s="42"/>
      <c r="G319" s="42"/>
      <c r="H319" s="42"/>
      <c r="I319" s="42"/>
      <c r="J319" s="42"/>
      <c r="K319" s="39"/>
    </row>
    <row r="320" spans="1:11" ht="15">
      <c r="A320" s="30">
        <v>3</v>
      </c>
      <c r="B320" s="37" t="s">
        <v>11</v>
      </c>
      <c r="C320" s="38">
        <f t="shared" si="164"/>
        <v>1655423.44</v>
      </c>
      <c r="D320" s="42">
        <v>1000000</v>
      </c>
      <c r="E320" s="42">
        <v>399395</v>
      </c>
      <c r="F320" s="42">
        <v>256028.44</v>
      </c>
      <c r="G320" s="42">
        <v>0</v>
      </c>
      <c r="H320" s="42">
        <v>0</v>
      </c>
      <c r="I320" s="42">
        <v>0</v>
      </c>
      <c r="J320" s="42">
        <v>0</v>
      </c>
      <c r="K320" s="39"/>
    </row>
    <row r="321" spans="1:11" ht="15">
      <c r="A321" s="30">
        <v>4</v>
      </c>
      <c r="B321" s="37" t="s">
        <v>12</v>
      </c>
      <c r="C321" s="38">
        <f t="shared" si="164"/>
        <v>0</v>
      </c>
      <c r="D321" s="42"/>
      <c r="E321" s="42"/>
      <c r="F321" s="42"/>
      <c r="G321" s="42"/>
      <c r="H321" s="42"/>
      <c r="I321" s="42"/>
      <c r="J321" s="42"/>
      <c r="K321" s="39"/>
    </row>
    <row r="322" spans="1:11" ht="77.25" customHeight="1">
      <c r="A322" s="30"/>
      <c r="B322" s="34" t="s">
        <v>71</v>
      </c>
      <c r="C322" s="84">
        <f>SUM(C323:C326)</f>
        <v>1744358.44</v>
      </c>
      <c r="D322" s="84">
        <f>SUM(D323:D326)</f>
        <v>558898.84</v>
      </c>
      <c r="E322" s="84">
        <f>SUM(E323:E326)</f>
        <v>752859.6</v>
      </c>
      <c r="F322" s="84">
        <f>SUM(F323:F326)</f>
        <v>432600</v>
      </c>
      <c r="G322" s="84">
        <f>SUM(G323:G326)</f>
        <v>0</v>
      </c>
      <c r="H322" s="84">
        <f>SUM(H323:H326)</f>
        <v>0</v>
      </c>
      <c r="I322" s="84">
        <f>SUM(I323:I326)</f>
        <v>0</v>
      </c>
      <c r="J322" s="84">
        <f>SUM(J323:J326)</f>
        <v>0</v>
      </c>
      <c r="K322" s="39"/>
    </row>
    <row r="323" spans="1:11" ht="15">
      <c r="A323" s="30">
        <v>1</v>
      </c>
      <c r="B323" s="37" t="s">
        <v>9</v>
      </c>
      <c r="C323" s="38">
        <f aca="true" t="shared" si="165" ref="C323:C326">SUM(D323:J323)</f>
        <v>0</v>
      </c>
      <c r="D323" s="42"/>
      <c r="E323" s="42"/>
      <c r="F323" s="42"/>
      <c r="G323" s="42"/>
      <c r="H323" s="42"/>
      <c r="I323" s="42"/>
      <c r="J323" s="42"/>
      <c r="K323" s="39"/>
    </row>
    <row r="324" spans="1:11" ht="15">
      <c r="A324" s="30">
        <v>2</v>
      </c>
      <c r="B324" s="37" t="s">
        <v>10</v>
      </c>
      <c r="C324" s="38">
        <f t="shared" si="165"/>
        <v>0</v>
      </c>
      <c r="D324" s="42"/>
      <c r="E324" s="42"/>
      <c r="F324" s="42"/>
      <c r="G324" s="42"/>
      <c r="H324" s="42"/>
      <c r="I324" s="42"/>
      <c r="J324" s="42"/>
      <c r="K324" s="39"/>
    </row>
    <row r="325" spans="1:11" ht="15">
      <c r="A325" s="30">
        <v>3</v>
      </c>
      <c r="B325" s="37" t="s">
        <v>11</v>
      </c>
      <c r="C325" s="38">
        <f t="shared" si="165"/>
        <v>1744358.44</v>
      </c>
      <c r="D325" s="42">
        <v>558898.84</v>
      </c>
      <c r="E325" s="42">
        <v>752859.6</v>
      </c>
      <c r="F325" s="42">
        <v>432600</v>
      </c>
      <c r="G325" s="42">
        <v>0</v>
      </c>
      <c r="H325" s="42">
        <v>0</v>
      </c>
      <c r="I325" s="42">
        <v>0</v>
      </c>
      <c r="J325" s="42">
        <v>0</v>
      </c>
      <c r="K325" s="39"/>
    </row>
    <row r="326" spans="1:11" ht="15">
      <c r="A326" s="30">
        <v>4</v>
      </c>
      <c r="B326" s="37" t="s">
        <v>12</v>
      </c>
      <c r="C326" s="38">
        <f t="shared" si="165"/>
        <v>0</v>
      </c>
      <c r="D326" s="42"/>
      <c r="E326" s="42"/>
      <c r="F326" s="42"/>
      <c r="G326" s="42"/>
      <c r="H326" s="42"/>
      <c r="I326" s="42"/>
      <c r="J326" s="42"/>
      <c r="K326" s="39"/>
    </row>
    <row r="327" spans="1:11" ht="62.25" customHeight="1">
      <c r="A327" s="30"/>
      <c r="B327" s="62" t="s">
        <v>72</v>
      </c>
      <c r="C327" s="84">
        <f>SUM(C328:C331)</f>
        <v>1200000</v>
      </c>
      <c r="D327" s="84">
        <f>SUM(D328:D331)</f>
        <v>400000</v>
      </c>
      <c r="E327" s="84">
        <f>SUM(E328:E331)</f>
        <v>400000</v>
      </c>
      <c r="F327" s="84">
        <f>SUM(F328:F331)</f>
        <v>400000</v>
      </c>
      <c r="G327" s="84">
        <f>SUM(G328:G331)</f>
        <v>0</v>
      </c>
      <c r="H327" s="84">
        <f>SUM(H328:H331)</f>
        <v>0</v>
      </c>
      <c r="I327" s="84">
        <f>SUM(I328:I331)</f>
        <v>0</v>
      </c>
      <c r="J327" s="84">
        <f>SUM(J328:J331)</f>
        <v>0</v>
      </c>
      <c r="K327" s="39"/>
    </row>
    <row r="328" spans="1:11" ht="15">
      <c r="A328" s="30">
        <v>1</v>
      </c>
      <c r="B328" s="37" t="s">
        <v>9</v>
      </c>
      <c r="C328" s="38">
        <f aca="true" t="shared" si="166" ref="C328:C331">SUM(D328:J328)</f>
        <v>0</v>
      </c>
      <c r="D328" s="42"/>
      <c r="E328" s="42"/>
      <c r="F328" s="42"/>
      <c r="G328" s="42"/>
      <c r="H328" s="42"/>
      <c r="I328" s="42"/>
      <c r="J328" s="42"/>
      <c r="K328" s="39"/>
    </row>
    <row r="329" spans="1:11" ht="15">
      <c r="A329" s="30">
        <v>2</v>
      </c>
      <c r="B329" s="37" t="s">
        <v>10</v>
      </c>
      <c r="C329" s="38">
        <f t="shared" si="166"/>
        <v>0</v>
      </c>
      <c r="D329" s="42"/>
      <c r="E329" s="42"/>
      <c r="F329" s="42"/>
      <c r="G329" s="42"/>
      <c r="H329" s="42"/>
      <c r="I329" s="42"/>
      <c r="J329" s="42"/>
      <c r="K329" s="39"/>
    </row>
    <row r="330" spans="1:11" ht="15">
      <c r="A330" s="30">
        <v>3</v>
      </c>
      <c r="B330" s="37" t="s">
        <v>11</v>
      </c>
      <c r="C330" s="38">
        <f t="shared" si="166"/>
        <v>1200000</v>
      </c>
      <c r="D330" s="42">
        <v>400000</v>
      </c>
      <c r="E330" s="42">
        <v>400000</v>
      </c>
      <c r="F330" s="42">
        <v>400000</v>
      </c>
      <c r="G330" s="42">
        <v>0</v>
      </c>
      <c r="H330" s="42">
        <v>0</v>
      </c>
      <c r="I330" s="42">
        <v>0</v>
      </c>
      <c r="J330" s="42">
        <v>0</v>
      </c>
      <c r="K330" s="39"/>
    </row>
    <row r="331" spans="1:11" ht="15">
      <c r="A331" s="30">
        <v>4</v>
      </c>
      <c r="B331" s="37" t="s">
        <v>12</v>
      </c>
      <c r="C331" s="38">
        <f t="shared" si="166"/>
        <v>0</v>
      </c>
      <c r="D331" s="42"/>
      <c r="E331" s="42"/>
      <c r="F331" s="42"/>
      <c r="G331" s="42"/>
      <c r="H331" s="42"/>
      <c r="I331" s="42"/>
      <c r="J331" s="42"/>
      <c r="K331" s="39"/>
    </row>
    <row r="332" spans="1:11" ht="37.5" customHeight="1">
      <c r="A332" s="10" t="s">
        <v>73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7"/>
    </row>
    <row r="334" spans="1:11" ht="1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7"/>
    </row>
    <row r="335" spans="1:11" ht="15" customHeight="1">
      <c r="A335" s="30" t="s">
        <v>2</v>
      </c>
      <c r="B335" s="14" t="s">
        <v>3</v>
      </c>
      <c r="C335" s="31" t="s">
        <v>4</v>
      </c>
      <c r="D335" s="31"/>
      <c r="E335" s="31"/>
      <c r="F335" s="31"/>
      <c r="G335" s="31"/>
      <c r="H335" s="31"/>
      <c r="I335" s="31"/>
      <c r="J335" s="31"/>
      <c r="K335" s="14" t="s">
        <v>5</v>
      </c>
    </row>
    <row r="336" spans="1:11" ht="93.75" customHeight="1">
      <c r="A336" s="30"/>
      <c r="B336" s="14"/>
      <c r="C336" s="32" t="s">
        <v>6</v>
      </c>
      <c r="D336" s="13">
        <v>2021</v>
      </c>
      <c r="E336" s="13">
        <v>2022</v>
      </c>
      <c r="F336" s="13">
        <v>2023</v>
      </c>
      <c r="G336" s="13">
        <v>2024</v>
      </c>
      <c r="H336" s="13">
        <v>2025</v>
      </c>
      <c r="I336" s="13">
        <v>2026</v>
      </c>
      <c r="J336" s="13">
        <v>2027</v>
      </c>
      <c r="K336" s="14"/>
    </row>
    <row r="337" spans="1:11" ht="15">
      <c r="A337" s="33">
        <v>1</v>
      </c>
      <c r="B337" s="14" t="s">
        <v>7</v>
      </c>
      <c r="C337" s="32">
        <v>3</v>
      </c>
      <c r="D337" s="31">
        <v>4</v>
      </c>
      <c r="E337" s="31">
        <v>5</v>
      </c>
      <c r="F337" s="31">
        <v>6</v>
      </c>
      <c r="G337" s="31">
        <v>7</v>
      </c>
      <c r="H337" s="31">
        <v>8</v>
      </c>
      <c r="I337" s="31">
        <v>9</v>
      </c>
      <c r="J337" s="31">
        <v>10</v>
      </c>
      <c r="K337" s="31">
        <v>11</v>
      </c>
    </row>
    <row r="338" spans="1:11" ht="57.75">
      <c r="A338" s="30"/>
      <c r="B338" s="34" t="s">
        <v>14</v>
      </c>
      <c r="C338" s="35">
        <f>SUM(C339:C342)</f>
        <v>92286896</v>
      </c>
      <c r="D338" s="35">
        <f>SUM(D339:D342)</f>
        <v>12845783</v>
      </c>
      <c r="E338" s="35">
        <f>SUM(E339:E342)</f>
        <v>12115295</v>
      </c>
      <c r="F338" s="35">
        <f>SUM(F339:F342)</f>
        <v>12331392</v>
      </c>
      <c r="G338" s="35">
        <f>SUM(G339:G342)</f>
        <v>12962248</v>
      </c>
      <c r="H338" s="35">
        <f>SUM(H339:H342)</f>
        <v>13472738</v>
      </c>
      <c r="I338" s="35">
        <f>SUM(I339:I342)</f>
        <v>14003647</v>
      </c>
      <c r="J338" s="35">
        <f>SUM(J339:J342)</f>
        <v>14555793</v>
      </c>
      <c r="K338" s="36"/>
    </row>
    <row r="339" spans="1:11" ht="15">
      <c r="A339" s="30">
        <f aca="true" t="shared" si="167" ref="A339:A342">A338+1</f>
        <v>1</v>
      </c>
      <c r="B339" s="37" t="s">
        <v>9</v>
      </c>
      <c r="C339" s="38">
        <f aca="true" t="shared" si="168" ref="C339:C342">SUM(D339:J339)</f>
        <v>0</v>
      </c>
      <c r="D339" s="38">
        <f aca="true" t="shared" si="169" ref="D339:D342">D347</f>
        <v>0</v>
      </c>
      <c r="E339" s="38">
        <f aca="true" t="shared" si="170" ref="E339:E342">E347</f>
        <v>0</v>
      </c>
      <c r="F339" s="38">
        <f aca="true" t="shared" si="171" ref="F339:F342">F347</f>
        <v>0</v>
      </c>
      <c r="G339" s="38">
        <f aca="true" t="shared" si="172" ref="G339:G342">G347</f>
        <v>0</v>
      </c>
      <c r="H339" s="38">
        <f aca="true" t="shared" si="173" ref="H339:H342">H347</f>
        <v>0</v>
      </c>
      <c r="I339" s="38">
        <f aca="true" t="shared" si="174" ref="I339:I342">I347</f>
        <v>0</v>
      </c>
      <c r="J339" s="38">
        <f aca="true" t="shared" si="175" ref="J339:J342">J347</f>
        <v>0</v>
      </c>
      <c r="K339" s="39"/>
    </row>
    <row r="340" spans="1:11" ht="15">
      <c r="A340" s="30">
        <f t="shared" si="167"/>
        <v>2</v>
      </c>
      <c r="B340" s="37" t="s">
        <v>10</v>
      </c>
      <c r="C340" s="38">
        <f t="shared" si="168"/>
        <v>0</v>
      </c>
      <c r="D340" s="38">
        <f t="shared" si="169"/>
        <v>0</v>
      </c>
      <c r="E340" s="38">
        <f t="shared" si="170"/>
        <v>0</v>
      </c>
      <c r="F340" s="38">
        <f t="shared" si="171"/>
        <v>0</v>
      </c>
      <c r="G340" s="38">
        <f t="shared" si="172"/>
        <v>0</v>
      </c>
      <c r="H340" s="38">
        <f t="shared" si="173"/>
        <v>0</v>
      </c>
      <c r="I340" s="38">
        <f t="shared" si="174"/>
        <v>0</v>
      </c>
      <c r="J340" s="38">
        <f t="shared" si="175"/>
        <v>0</v>
      </c>
      <c r="K340" s="39"/>
    </row>
    <row r="341" spans="1:11" ht="15">
      <c r="A341" s="30">
        <f t="shared" si="167"/>
        <v>3</v>
      </c>
      <c r="B341" s="37" t="s">
        <v>11</v>
      </c>
      <c r="C341" s="38">
        <f t="shared" si="168"/>
        <v>92286896</v>
      </c>
      <c r="D341" s="38">
        <f t="shared" si="169"/>
        <v>12845783</v>
      </c>
      <c r="E341" s="38">
        <f t="shared" si="170"/>
        <v>12115295</v>
      </c>
      <c r="F341" s="38">
        <f t="shared" si="171"/>
        <v>12331392</v>
      </c>
      <c r="G341" s="38">
        <f t="shared" si="172"/>
        <v>12962248</v>
      </c>
      <c r="H341" s="38">
        <f t="shared" si="173"/>
        <v>13472738</v>
      </c>
      <c r="I341" s="38">
        <f t="shared" si="174"/>
        <v>14003647</v>
      </c>
      <c r="J341" s="38">
        <f t="shared" si="175"/>
        <v>14555793</v>
      </c>
      <c r="K341" s="39"/>
    </row>
    <row r="342" spans="1:11" ht="15">
      <c r="A342" s="30">
        <f t="shared" si="167"/>
        <v>4</v>
      </c>
      <c r="B342" s="37" t="s">
        <v>12</v>
      </c>
      <c r="C342" s="38">
        <f t="shared" si="168"/>
        <v>0</v>
      </c>
      <c r="D342" s="38">
        <f t="shared" si="169"/>
        <v>0</v>
      </c>
      <c r="E342" s="38">
        <f t="shared" si="170"/>
        <v>0</v>
      </c>
      <c r="F342" s="38">
        <f t="shared" si="171"/>
        <v>0</v>
      </c>
      <c r="G342" s="38">
        <f t="shared" si="172"/>
        <v>0</v>
      </c>
      <c r="H342" s="38">
        <f t="shared" si="173"/>
        <v>0</v>
      </c>
      <c r="I342" s="38">
        <f t="shared" si="174"/>
        <v>0</v>
      </c>
      <c r="J342" s="38">
        <f t="shared" si="175"/>
        <v>0</v>
      </c>
      <c r="K342" s="39"/>
    </row>
    <row r="343" spans="1:11" ht="15">
      <c r="A343" s="30"/>
      <c r="B343" s="43"/>
      <c r="C343" s="42"/>
      <c r="D343" s="42"/>
      <c r="E343" s="42"/>
      <c r="F343" s="42"/>
      <c r="G343" s="42"/>
      <c r="H343" s="42"/>
      <c r="I343" s="42"/>
      <c r="J343" s="42"/>
      <c r="K343" s="39"/>
    </row>
    <row r="344" spans="1:11" ht="18.75" customHeight="1">
      <c r="A344" s="30"/>
      <c r="B344" s="46"/>
      <c r="C344" s="46"/>
      <c r="D344" s="46"/>
      <c r="E344" s="46"/>
      <c r="F344" s="46"/>
      <c r="G344" s="46"/>
      <c r="H344" s="46"/>
      <c r="I344" s="46"/>
      <c r="J344" s="46"/>
      <c r="K344" s="46"/>
    </row>
    <row r="345" spans="1:11" ht="15">
      <c r="A345" s="30"/>
      <c r="B345" s="47" t="s">
        <v>15</v>
      </c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1:11" ht="29.25">
      <c r="A346" s="30"/>
      <c r="B346" s="34" t="s">
        <v>16</v>
      </c>
      <c r="C346" s="48">
        <f>SUM(C347:C350)</f>
        <v>92286896</v>
      </c>
      <c r="D346" s="48">
        <f>SUM(D347:D350)</f>
        <v>12845783</v>
      </c>
      <c r="E346" s="48">
        <f>SUM(E347:E350)</f>
        <v>12115295</v>
      </c>
      <c r="F346" s="48">
        <f>SUM(F347:F350)</f>
        <v>12331392</v>
      </c>
      <c r="G346" s="48">
        <f>SUM(G347:G350)</f>
        <v>12962248</v>
      </c>
      <c r="H346" s="48">
        <f>SUM(H347:H350)</f>
        <v>13472738</v>
      </c>
      <c r="I346" s="48">
        <f>SUM(I347:I350)</f>
        <v>14003647</v>
      </c>
      <c r="J346" s="48">
        <f>SUM(J347:J350)</f>
        <v>14555793</v>
      </c>
      <c r="K346" s="61"/>
    </row>
    <row r="347" spans="1:11" ht="15">
      <c r="A347" s="30">
        <f aca="true" t="shared" si="176" ref="A347:A350">A346+1</f>
        <v>1</v>
      </c>
      <c r="B347" s="37" t="s">
        <v>9</v>
      </c>
      <c r="C347" s="38">
        <f aca="true" t="shared" si="177" ref="C347:C350">SUM(D347:J347)</f>
        <v>0</v>
      </c>
      <c r="D347" s="38">
        <f aca="true" t="shared" si="178" ref="D347:D348">D352+D357+D362+D367</f>
        <v>0</v>
      </c>
      <c r="E347" s="38">
        <f aca="true" t="shared" si="179" ref="E347:E348">E352+E357+E362+E367</f>
        <v>0</v>
      </c>
      <c r="F347" s="38">
        <f aca="true" t="shared" si="180" ref="F347:F348">F352+F357+F362+F367</f>
        <v>0</v>
      </c>
      <c r="G347" s="38">
        <f aca="true" t="shared" si="181" ref="G347:G348">G352+G357+G362+G367</f>
        <v>0</v>
      </c>
      <c r="H347" s="38">
        <f aca="true" t="shared" si="182" ref="H347:H348">H352+H357+H362+H367</f>
        <v>0</v>
      </c>
      <c r="I347" s="38">
        <f aca="true" t="shared" si="183" ref="I347:I348">I352+I357+I362+I367</f>
        <v>0</v>
      </c>
      <c r="J347" s="38">
        <f aca="true" t="shared" si="184" ref="J347:J348">J352+J357+J362+J367</f>
        <v>0</v>
      </c>
      <c r="K347" s="39"/>
    </row>
    <row r="348" spans="1:11" ht="15">
      <c r="A348" s="30">
        <f t="shared" si="176"/>
        <v>2</v>
      </c>
      <c r="B348" s="37" t="s">
        <v>10</v>
      </c>
      <c r="C348" s="38">
        <f t="shared" si="177"/>
        <v>0</v>
      </c>
      <c r="D348" s="38">
        <f t="shared" si="178"/>
        <v>0</v>
      </c>
      <c r="E348" s="38">
        <f t="shared" si="179"/>
        <v>0</v>
      </c>
      <c r="F348" s="38">
        <f t="shared" si="180"/>
        <v>0</v>
      </c>
      <c r="G348" s="38">
        <f t="shared" si="181"/>
        <v>0</v>
      </c>
      <c r="H348" s="38">
        <f t="shared" si="182"/>
        <v>0</v>
      </c>
      <c r="I348" s="38">
        <f t="shared" si="183"/>
        <v>0</v>
      </c>
      <c r="J348" s="38">
        <f t="shared" si="184"/>
        <v>0</v>
      </c>
      <c r="K348" s="39"/>
    </row>
    <row r="349" spans="1:11" ht="15">
      <c r="A349" s="30">
        <f t="shared" si="176"/>
        <v>3</v>
      </c>
      <c r="B349" s="37" t="s">
        <v>11</v>
      </c>
      <c r="C349" s="38">
        <f t="shared" si="177"/>
        <v>92286896</v>
      </c>
      <c r="D349" s="38">
        <f>D354+D359+D364+D369+D374</f>
        <v>12845783</v>
      </c>
      <c r="E349" s="38">
        <f>E354+E359+E364+E369+E374</f>
        <v>12115295</v>
      </c>
      <c r="F349" s="38">
        <f>F354+F359+F364+F369+F374</f>
        <v>12331392</v>
      </c>
      <c r="G349" s="38">
        <f>G354+G359+G364+G369+G374</f>
        <v>12962248</v>
      </c>
      <c r="H349" s="38">
        <f>H354+H359+H364+H369+H374</f>
        <v>13472738</v>
      </c>
      <c r="I349" s="38">
        <f>I354+I359+I364+I369+I374</f>
        <v>14003647</v>
      </c>
      <c r="J349" s="38">
        <f>J354+J359+J364+J369+J374</f>
        <v>14555793</v>
      </c>
      <c r="K349" s="39"/>
    </row>
    <row r="350" spans="1:11" ht="15">
      <c r="A350" s="30">
        <f t="shared" si="176"/>
        <v>4</v>
      </c>
      <c r="B350" s="37" t="s">
        <v>12</v>
      </c>
      <c r="C350" s="38">
        <f t="shared" si="177"/>
        <v>0</v>
      </c>
      <c r="D350" s="38">
        <f>D355+D360+D365+D370</f>
        <v>0</v>
      </c>
      <c r="E350" s="38">
        <f>E355+E360+E365+E370</f>
        <v>0</v>
      </c>
      <c r="F350" s="38">
        <f>F355+F360+F365+F370</f>
        <v>0</v>
      </c>
      <c r="G350" s="38">
        <f>G355+G360+G365+G370</f>
        <v>0</v>
      </c>
      <c r="H350" s="38">
        <f>H355+H360+H365+H370</f>
        <v>0</v>
      </c>
      <c r="I350" s="38">
        <f>I355+I360+I365+I370</f>
        <v>0</v>
      </c>
      <c r="J350" s="38">
        <f>J355+J360+J365+J370</f>
        <v>0</v>
      </c>
      <c r="K350" s="39"/>
    </row>
    <row r="351" spans="1:11" ht="59.25" customHeight="1">
      <c r="A351" s="30"/>
      <c r="B351" s="62" t="s">
        <v>74</v>
      </c>
      <c r="C351" s="84">
        <f>SUM(C352:C355)</f>
        <v>90714591</v>
      </c>
      <c r="D351" s="84">
        <f>SUM(D352:D355)</f>
        <v>12585783</v>
      </c>
      <c r="E351" s="84">
        <f>SUM(E352:E355)</f>
        <v>11662990</v>
      </c>
      <c r="F351" s="84">
        <f>SUM(F352:F355)</f>
        <v>12271392</v>
      </c>
      <c r="G351" s="84">
        <f>SUM(G352:G355)</f>
        <v>12762248</v>
      </c>
      <c r="H351" s="84">
        <f>SUM(H352:H355)</f>
        <v>13272738</v>
      </c>
      <c r="I351" s="84">
        <f>SUM(I352:I355)</f>
        <v>13803647</v>
      </c>
      <c r="J351" s="84">
        <f>SUM(J352:J355)</f>
        <v>14355793</v>
      </c>
      <c r="K351" s="51" t="s">
        <v>75</v>
      </c>
    </row>
    <row r="352" spans="1:11" ht="15">
      <c r="A352" s="30">
        <v>1</v>
      </c>
      <c r="B352" s="37" t="s">
        <v>9</v>
      </c>
      <c r="C352" s="38">
        <f aca="true" t="shared" si="185" ref="C352:C355">SUM(D352:J352)</f>
        <v>0</v>
      </c>
      <c r="D352" s="42"/>
      <c r="E352" s="42"/>
      <c r="F352" s="42"/>
      <c r="G352" s="42"/>
      <c r="H352" s="42"/>
      <c r="I352" s="42"/>
      <c r="J352" s="42"/>
      <c r="K352" s="39"/>
    </row>
    <row r="353" spans="1:11" ht="15">
      <c r="A353" s="30">
        <v>2</v>
      </c>
      <c r="B353" s="37" t="s">
        <v>10</v>
      </c>
      <c r="C353" s="38">
        <f t="shared" si="185"/>
        <v>0</v>
      </c>
      <c r="D353" s="42"/>
      <c r="E353" s="42"/>
      <c r="F353" s="42"/>
      <c r="G353" s="42"/>
      <c r="H353" s="42"/>
      <c r="I353" s="42"/>
      <c r="J353" s="42"/>
      <c r="K353" s="52"/>
    </row>
    <row r="354" spans="1:11" ht="15">
      <c r="A354" s="30">
        <v>3</v>
      </c>
      <c r="B354" s="37" t="s">
        <v>11</v>
      </c>
      <c r="C354" s="38">
        <f t="shared" si="185"/>
        <v>90714591</v>
      </c>
      <c r="D354" s="42">
        <v>12585783</v>
      </c>
      <c r="E354" s="42">
        <v>11662990</v>
      </c>
      <c r="F354" s="42">
        <v>12271392</v>
      </c>
      <c r="G354" s="42">
        <v>12762248</v>
      </c>
      <c r="H354" s="42">
        <v>13272738</v>
      </c>
      <c r="I354" s="42">
        <v>13803647</v>
      </c>
      <c r="J354" s="42">
        <v>14355793</v>
      </c>
      <c r="K354" s="39"/>
    </row>
    <row r="355" spans="1:11" ht="15">
      <c r="A355" s="30">
        <v>4</v>
      </c>
      <c r="B355" s="37" t="s">
        <v>12</v>
      </c>
      <c r="C355" s="38">
        <f t="shared" si="185"/>
        <v>0</v>
      </c>
      <c r="D355" s="42"/>
      <c r="E355" s="42"/>
      <c r="F355" s="42"/>
      <c r="G355" s="42"/>
      <c r="H355" s="42"/>
      <c r="I355" s="42"/>
      <c r="J355" s="42"/>
      <c r="K355" s="39"/>
    </row>
    <row r="356" spans="1:11" ht="129">
      <c r="A356" s="30"/>
      <c r="B356" s="34" t="s">
        <v>76</v>
      </c>
      <c r="C356" s="38">
        <f>SUM(C357:C360)</f>
        <v>392305</v>
      </c>
      <c r="D356" s="38">
        <f>SUM(D357:D360)</f>
        <v>0</v>
      </c>
      <c r="E356" s="38">
        <f>SUM(E357:E360)</f>
        <v>392305</v>
      </c>
      <c r="F356" s="38">
        <f>SUM(F357:F360)</f>
        <v>0</v>
      </c>
      <c r="G356" s="38">
        <f>SUM(G357:G360)</f>
        <v>0</v>
      </c>
      <c r="H356" s="38">
        <f>SUM(H357:H360)</f>
        <v>0</v>
      </c>
      <c r="I356" s="38">
        <f>SUM(I357:I360)</f>
        <v>0</v>
      </c>
      <c r="J356" s="38">
        <f>SUM(J357:J360)</f>
        <v>0</v>
      </c>
      <c r="K356" s="66"/>
    </row>
    <row r="357" spans="1:11" ht="15">
      <c r="A357" s="30">
        <v>1</v>
      </c>
      <c r="B357" s="37" t="s">
        <v>9</v>
      </c>
      <c r="C357" s="38">
        <f aca="true" t="shared" si="186" ref="C357:C360">SUM(D357:J357)</f>
        <v>0</v>
      </c>
      <c r="D357" s="42"/>
      <c r="E357" s="64"/>
      <c r="F357" s="63"/>
      <c r="G357" s="63"/>
      <c r="H357" s="92"/>
      <c r="I357" s="93"/>
      <c r="J357" s="93"/>
      <c r="K357" s="66"/>
    </row>
    <row r="358" spans="1:11" ht="15">
      <c r="A358" s="30">
        <v>2</v>
      </c>
      <c r="B358" s="37" t="s">
        <v>10</v>
      </c>
      <c r="C358" s="38">
        <f t="shared" si="186"/>
        <v>0</v>
      </c>
      <c r="D358" s="42"/>
      <c r="E358" s="64"/>
      <c r="F358" s="63"/>
      <c r="G358" s="63"/>
      <c r="H358" s="92"/>
      <c r="I358" s="93"/>
      <c r="J358" s="93"/>
      <c r="K358" s="66"/>
    </row>
    <row r="359" spans="1:11" ht="15">
      <c r="A359" s="30">
        <v>3</v>
      </c>
      <c r="B359" s="37" t="s">
        <v>11</v>
      </c>
      <c r="C359" s="38">
        <f t="shared" si="186"/>
        <v>392305</v>
      </c>
      <c r="D359" s="42">
        <v>0</v>
      </c>
      <c r="E359" s="64">
        <v>392305</v>
      </c>
      <c r="F359" s="63">
        <v>0</v>
      </c>
      <c r="G359" s="63">
        <v>0</v>
      </c>
      <c r="H359" s="92">
        <v>0</v>
      </c>
      <c r="I359" s="93">
        <v>0</v>
      </c>
      <c r="J359" s="93">
        <v>0</v>
      </c>
      <c r="K359" s="66"/>
    </row>
    <row r="360" spans="1:11" ht="15">
      <c r="A360" s="30">
        <v>4</v>
      </c>
      <c r="B360" s="37" t="s">
        <v>12</v>
      </c>
      <c r="C360" s="38">
        <f t="shared" si="186"/>
        <v>0</v>
      </c>
      <c r="D360" s="94"/>
      <c r="E360" s="95"/>
      <c r="F360" s="96"/>
      <c r="G360" s="96"/>
      <c r="H360" s="94"/>
      <c r="I360" s="66"/>
      <c r="J360" s="66"/>
      <c r="K360" s="66"/>
    </row>
    <row r="361" spans="1:11" ht="72">
      <c r="A361" s="30"/>
      <c r="B361" s="34" t="s">
        <v>77</v>
      </c>
      <c r="C361" s="38">
        <f>SUM(C362:C365)</f>
        <v>0</v>
      </c>
      <c r="D361" s="38">
        <f>SUM(D362:D365)</f>
        <v>0</v>
      </c>
      <c r="E361" s="38">
        <f>SUM(E362:E365)</f>
        <v>0</v>
      </c>
      <c r="F361" s="38">
        <f>SUM(F362:F365)</f>
        <v>0</v>
      </c>
      <c r="G361" s="38">
        <f>SUM(G362:G365)</f>
        <v>0</v>
      </c>
      <c r="H361" s="38">
        <f>SUM(H362:H365)</f>
        <v>0</v>
      </c>
      <c r="I361" s="38">
        <f>SUM(I362:I365)</f>
        <v>0</v>
      </c>
      <c r="J361" s="38">
        <f>SUM(J362:J365)</f>
        <v>0</v>
      </c>
      <c r="K361" s="66"/>
    </row>
    <row r="362" spans="1:11" ht="15">
      <c r="A362" s="30">
        <v>1</v>
      </c>
      <c r="B362" s="37" t="s">
        <v>9</v>
      </c>
      <c r="C362" s="38">
        <f aca="true" t="shared" si="187" ref="C362:C365">SUM(D362:J362)</f>
        <v>0</v>
      </c>
      <c r="D362" s="42"/>
      <c r="E362" s="64"/>
      <c r="F362" s="63"/>
      <c r="G362" s="63"/>
      <c r="H362" s="92"/>
      <c r="I362" s="93"/>
      <c r="J362" s="93"/>
      <c r="K362" s="66"/>
    </row>
    <row r="363" spans="1:11" ht="15">
      <c r="A363" s="30">
        <v>2</v>
      </c>
      <c r="B363" s="37" t="s">
        <v>10</v>
      </c>
      <c r="C363" s="38">
        <f t="shared" si="187"/>
        <v>0</v>
      </c>
      <c r="D363" s="42"/>
      <c r="E363" s="64"/>
      <c r="F363" s="63"/>
      <c r="G363" s="63"/>
      <c r="H363" s="92"/>
      <c r="I363" s="93"/>
      <c r="J363" s="93"/>
      <c r="K363" s="66"/>
    </row>
    <row r="364" spans="1:11" ht="15">
      <c r="A364" s="30">
        <v>3</v>
      </c>
      <c r="B364" s="37" t="s">
        <v>11</v>
      </c>
      <c r="C364" s="38">
        <f t="shared" si="187"/>
        <v>0</v>
      </c>
      <c r="D364" s="42">
        <v>0</v>
      </c>
      <c r="E364" s="64">
        <v>0</v>
      </c>
      <c r="F364" s="63">
        <v>0</v>
      </c>
      <c r="G364" s="63">
        <v>0</v>
      </c>
      <c r="H364" s="92">
        <v>0</v>
      </c>
      <c r="I364" s="93">
        <v>0</v>
      </c>
      <c r="J364" s="93">
        <v>0</v>
      </c>
      <c r="K364" s="66"/>
    </row>
    <row r="365" spans="1:11" ht="15">
      <c r="A365" s="30">
        <v>4</v>
      </c>
      <c r="B365" s="37" t="s">
        <v>12</v>
      </c>
      <c r="C365" s="38">
        <f t="shared" si="187"/>
        <v>0</v>
      </c>
      <c r="D365" s="94"/>
      <c r="E365" s="95"/>
      <c r="F365" s="96"/>
      <c r="G365" s="96"/>
      <c r="H365" s="94"/>
      <c r="I365" s="66"/>
      <c r="J365" s="66"/>
      <c r="K365" s="66"/>
    </row>
    <row r="366" spans="1:11" ht="114.75">
      <c r="A366" s="30"/>
      <c r="B366" s="34" t="s">
        <v>78</v>
      </c>
      <c r="C366" s="38">
        <f>SUM(C367:C370)</f>
        <v>980000</v>
      </c>
      <c r="D366" s="38">
        <f>SUM(D367:D370)</f>
        <v>60000</v>
      </c>
      <c r="E366" s="38">
        <f>SUM(E367:E370)</f>
        <v>60000</v>
      </c>
      <c r="F366" s="38">
        <f>SUM(F367:F370)</f>
        <v>60000</v>
      </c>
      <c r="G366" s="38">
        <f>SUM(G367:G370)</f>
        <v>200000</v>
      </c>
      <c r="H366" s="38">
        <f>SUM(H367:H370)</f>
        <v>200000</v>
      </c>
      <c r="I366" s="38">
        <f>SUM(I367:I370)</f>
        <v>200000</v>
      </c>
      <c r="J366" s="38">
        <f>SUM(J367:J370)</f>
        <v>200000</v>
      </c>
      <c r="K366" s="66"/>
    </row>
    <row r="367" spans="1:11" ht="15">
      <c r="A367" s="30">
        <v>1</v>
      </c>
      <c r="B367" s="37" t="s">
        <v>9</v>
      </c>
      <c r="C367" s="38">
        <f aca="true" t="shared" si="188" ref="C367:C370">SUM(D367:J367)</f>
        <v>0</v>
      </c>
      <c r="D367" s="42"/>
      <c r="E367" s="64"/>
      <c r="F367" s="63"/>
      <c r="G367" s="63"/>
      <c r="H367" s="92"/>
      <c r="I367" s="93"/>
      <c r="J367" s="93"/>
      <c r="K367" s="66"/>
    </row>
    <row r="368" spans="1:11" ht="15">
      <c r="A368" s="30">
        <v>2</v>
      </c>
      <c r="B368" s="37" t="s">
        <v>10</v>
      </c>
      <c r="C368" s="38">
        <f t="shared" si="188"/>
        <v>0</v>
      </c>
      <c r="D368" s="42"/>
      <c r="E368" s="64"/>
      <c r="F368" s="63"/>
      <c r="G368" s="63"/>
      <c r="H368" s="92"/>
      <c r="I368" s="93"/>
      <c r="J368" s="93"/>
      <c r="K368" s="66"/>
    </row>
    <row r="369" spans="1:11" ht="15">
      <c r="A369" s="30">
        <v>3</v>
      </c>
      <c r="B369" s="37" t="s">
        <v>11</v>
      </c>
      <c r="C369" s="38">
        <f t="shared" si="188"/>
        <v>980000</v>
      </c>
      <c r="D369" s="42">
        <v>60000</v>
      </c>
      <c r="E369" s="42">
        <v>60000</v>
      </c>
      <c r="F369" s="42">
        <v>60000</v>
      </c>
      <c r="G369" s="42">
        <v>200000</v>
      </c>
      <c r="H369" s="42">
        <v>200000</v>
      </c>
      <c r="I369" s="42">
        <v>200000</v>
      </c>
      <c r="J369" s="42">
        <v>200000</v>
      </c>
      <c r="K369" s="66"/>
    </row>
    <row r="370" spans="1:11" ht="15">
      <c r="A370" s="30">
        <v>4</v>
      </c>
      <c r="B370" s="37" t="s">
        <v>12</v>
      </c>
      <c r="C370" s="38">
        <f t="shared" si="188"/>
        <v>0</v>
      </c>
      <c r="D370" s="94"/>
      <c r="E370" s="95"/>
      <c r="F370" s="96"/>
      <c r="G370" s="96"/>
      <c r="H370" s="94"/>
      <c r="I370" s="66"/>
      <c r="J370" s="66"/>
      <c r="K370" s="66"/>
    </row>
    <row r="371" spans="1:11" ht="72">
      <c r="A371" s="30"/>
      <c r="B371" s="34" t="s">
        <v>79</v>
      </c>
      <c r="C371" s="38">
        <f>SUM(C372:C375)</f>
        <v>200000</v>
      </c>
      <c r="D371" s="38">
        <f>SUM(D372:D375)</f>
        <v>200000</v>
      </c>
      <c r="E371" s="38">
        <f>SUM(E372:E375)</f>
        <v>0</v>
      </c>
      <c r="F371" s="38">
        <f>SUM(F372:F375)</f>
        <v>0</v>
      </c>
      <c r="G371" s="38">
        <f>SUM(G372:G375)</f>
        <v>0</v>
      </c>
      <c r="H371" s="38">
        <f>SUM(H372:H375)</f>
        <v>0</v>
      </c>
      <c r="I371" s="38">
        <f>SUM(I372:I375)</f>
        <v>0</v>
      </c>
      <c r="J371" s="38">
        <f>SUM(J372:J375)</f>
        <v>0</v>
      </c>
      <c r="K371" s="66"/>
    </row>
    <row r="372" spans="1:11" ht="15">
      <c r="A372" s="30">
        <v>1</v>
      </c>
      <c r="B372" s="37" t="s">
        <v>9</v>
      </c>
      <c r="C372" s="38">
        <f aca="true" t="shared" si="189" ref="C372:C375">SUM(D372:J372)</f>
        <v>0</v>
      </c>
      <c r="D372" s="42"/>
      <c r="E372" s="64"/>
      <c r="F372" s="63"/>
      <c r="G372" s="63"/>
      <c r="H372" s="92"/>
      <c r="I372" s="93"/>
      <c r="J372" s="93"/>
      <c r="K372" s="66"/>
    </row>
    <row r="373" spans="1:11" ht="15">
      <c r="A373" s="30">
        <v>2</v>
      </c>
      <c r="B373" s="37" t="s">
        <v>10</v>
      </c>
      <c r="C373" s="38">
        <f t="shared" si="189"/>
        <v>0</v>
      </c>
      <c r="D373" s="42"/>
      <c r="E373" s="64"/>
      <c r="F373" s="63"/>
      <c r="G373" s="63"/>
      <c r="H373" s="92"/>
      <c r="I373" s="93"/>
      <c r="J373" s="93"/>
      <c r="K373" s="66"/>
    </row>
    <row r="374" spans="1:11" ht="15">
      <c r="A374" s="30">
        <v>3</v>
      </c>
      <c r="B374" s="37" t="s">
        <v>11</v>
      </c>
      <c r="C374" s="38">
        <f t="shared" si="189"/>
        <v>200000</v>
      </c>
      <c r="D374" s="42">
        <v>200000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66"/>
    </row>
    <row r="375" spans="1:11" ht="15">
      <c r="A375" s="30">
        <v>4</v>
      </c>
      <c r="B375" s="37" t="s">
        <v>12</v>
      </c>
      <c r="C375" s="38">
        <f t="shared" si="189"/>
        <v>0</v>
      </c>
      <c r="D375" s="94"/>
      <c r="E375" s="95"/>
      <c r="F375" s="96"/>
      <c r="G375" s="96"/>
      <c r="H375" s="94"/>
      <c r="I375" s="66"/>
      <c r="J375" s="66"/>
      <c r="K375" s="66"/>
    </row>
    <row r="376" spans="1:11" ht="39.75" customHeight="1">
      <c r="A376" s="10" t="s">
        <v>80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7"/>
    </row>
    <row r="378" spans="1:11" ht="1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7"/>
    </row>
    <row r="379" spans="1:11" ht="15" customHeight="1">
      <c r="A379" s="30" t="s">
        <v>2</v>
      </c>
      <c r="B379" s="14" t="s">
        <v>3</v>
      </c>
      <c r="C379" s="31" t="s">
        <v>4</v>
      </c>
      <c r="D379" s="31"/>
      <c r="E379" s="31"/>
      <c r="F379" s="31"/>
      <c r="G379" s="31"/>
      <c r="H379" s="31"/>
      <c r="I379" s="31"/>
      <c r="J379" s="31"/>
      <c r="K379" s="14" t="s">
        <v>5</v>
      </c>
    </row>
    <row r="380" spans="1:11" ht="91.5" customHeight="1">
      <c r="A380" s="30"/>
      <c r="B380" s="14"/>
      <c r="C380" s="32" t="s">
        <v>6</v>
      </c>
      <c r="D380" s="13">
        <v>2021</v>
      </c>
      <c r="E380" s="13">
        <v>2022</v>
      </c>
      <c r="F380" s="13">
        <v>2023</v>
      </c>
      <c r="G380" s="13">
        <v>2024</v>
      </c>
      <c r="H380" s="13">
        <v>2025</v>
      </c>
      <c r="I380" s="13">
        <v>2026</v>
      </c>
      <c r="J380" s="13">
        <v>2027</v>
      </c>
      <c r="K380" s="14"/>
    </row>
    <row r="381" spans="1:11" ht="15">
      <c r="A381" s="33">
        <v>1</v>
      </c>
      <c r="B381" s="14" t="s">
        <v>7</v>
      </c>
      <c r="C381" s="32">
        <v>3</v>
      </c>
      <c r="D381" s="31">
        <v>4</v>
      </c>
      <c r="E381" s="31">
        <v>5</v>
      </c>
      <c r="F381" s="31">
        <v>6</v>
      </c>
      <c r="G381" s="31">
        <v>7</v>
      </c>
      <c r="H381" s="31">
        <v>8</v>
      </c>
      <c r="I381" s="31">
        <v>9</v>
      </c>
      <c r="J381" s="31">
        <v>10</v>
      </c>
      <c r="K381" s="31">
        <v>11</v>
      </c>
    </row>
    <row r="382" spans="1:11" ht="57.75">
      <c r="A382" s="30"/>
      <c r="B382" s="34" t="s">
        <v>14</v>
      </c>
      <c r="C382" s="40">
        <f>SUM(C383:C386)</f>
        <v>68828800</v>
      </c>
      <c r="D382" s="40">
        <f>SUM(D383:D386)</f>
        <v>5423900</v>
      </c>
      <c r="E382" s="40">
        <f>SUM(E383:E386)</f>
        <v>5468900</v>
      </c>
      <c r="F382" s="40">
        <f>SUM(F383:F386)</f>
        <v>5515600</v>
      </c>
      <c r="G382" s="40">
        <f>SUM(G383:G386)</f>
        <v>13105100</v>
      </c>
      <c r="H382" s="40">
        <f>SUM(H383:H386)</f>
        <v>13105100</v>
      </c>
      <c r="I382" s="40">
        <f>SUM(I383:I386)</f>
        <v>13105100</v>
      </c>
      <c r="J382" s="40">
        <f>SUM(J383:J386)</f>
        <v>13105100</v>
      </c>
      <c r="K382" s="36"/>
    </row>
    <row r="383" spans="1:11" ht="15">
      <c r="A383" s="30">
        <f aca="true" t="shared" si="190" ref="A383:A386">A382+1</f>
        <v>1</v>
      </c>
      <c r="B383" s="37" t="s">
        <v>9</v>
      </c>
      <c r="C383" s="35">
        <f aca="true" t="shared" si="191" ref="C383:C386">SUM(D383:J383)</f>
        <v>0</v>
      </c>
      <c r="D383" s="38">
        <f aca="true" t="shared" si="192" ref="D383:D386">D391</f>
        <v>0</v>
      </c>
      <c r="E383" s="38">
        <f aca="true" t="shared" si="193" ref="E383:E386">E391</f>
        <v>0</v>
      </c>
      <c r="F383" s="38">
        <f aca="true" t="shared" si="194" ref="F383:F386">F391</f>
        <v>0</v>
      </c>
      <c r="G383" s="38">
        <f aca="true" t="shared" si="195" ref="G383:G386">G391</f>
        <v>0</v>
      </c>
      <c r="H383" s="38">
        <f aca="true" t="shared" si="196" ref="H383:H386">H391</f>
        <v>0</v>
      </c>
      <c r="I383" s="38">
        <f aca="true" t="shared" si="197" ref="I383:I386">I391</f>
        <v>0</v>
      </c>
      <c r="J383" s="38">
        <f aca="true" t="shared" si="198" ref="J383:J386">J391</f>
        <v>0</v>
      </c>
      <c r="K383" s="39"/>
    </row>
    <row r="384" spans="1:11" ht="15">
      <c r="A384" s="30">
        <f t="shared" si="190"/>
        <v>2</v>
      </c>
      <c r="B384" s="37" t="s">
        <v>10</v>
      </c>
      <c r="C384" s="35">
        <f t="shared" si="191"/>
        <v>37528800</v>
      </c>
      <c r="D384" s="38">
        <f t="shared" si="192"/>
        <v>1123900</v>
      </c>
      <c r="E384" s="38">
        <f t="shared" si="193"/>
        <v>1168900</v>
      </c>
      <c r="F384" s="38">
        <f t="shared" si="194"/>
        <v>1215600</v>
      </c>
      <c r="G384" s="38">
        <f t="shared" si="195"/>
        <v>8505100</v>
      </c>
      <c r="H384" s="38">
        <f t="shared" si="196"/>
        <v>8505100</v>
      </c>
      <c r="I384" s="38">
        <f t="shared" si="197"/>
        <v>8505100</v>
      </c>
      <c r="J384" s="38">
        <f t="shared" si="198"/>
        <v>8505100</v>
      </c>
      <c r="K384" s="39"/>
    </row>
    <row r="385" spans="1:11" ht="15">
      <c r="A385" s="30">
        <f t="shared" si="190"/>
        <v>3</v>
      </c>
      <c r="B385" s="37" t="s">
        <v>11</v>
      </c>
      <c r="C385" s="35">
        <f t="shared" si="191"/>
        <v>31300000</v>
      </c>
      <c r="D385" s="38">
        <f t="shared" si="192"/>
        <v>4300000</v>
      </c>
      <c r="E385" s="38">
        <f t="shared" si="193"/>
        <v>4300000</v>
      </c>
      <c r="F385" s="38">
        <f t="shared" si="194"/>
        <v>4300000</v>
      </c>
      <c r="G385" s="38">
        <f t="shared" si="195"/>
        <v>4600000</v>
      </c>
      <c r="H385" s="38">
        <f t="shared" si="196"/>
        <v>4600000</v>
      </c>
      <c r="I385" s="38">
        <f t="shared" si="197"/>
        <v>4600000</v>
      </c>
      <c r="J385" s="38">
        <f t="shared" si="198"/>
        <v>4600000</v>
      </c>
      <c r="K385" s="39"/>
    </row>
    <row r="386" spans="1:11" ht="15">
      <c r="A386" s="30">
        <f t="shared" si="190"/>
        <v>4</v>
      </c>
      <c r="B386" s="37" t="s">
        <v>12</v>
      </c>
      <c r="C386" s="35">
        <f t="shared" si="191"/>
        <v>0</v>
      </c>
      <c r="D386" s="38">
        <f t="shared" si="192"/>
        <v>0</v>
      </c>
      <c r="E386" s="38">
        <f t="shared" si="193"/>
        <v>0</v>
      </c>
      <c r="F386" s="38">
        <f t="shared" si="194"/>
        <v>0</v>
      </c>
      <c r="G386" s="38">
        <f t="shared" si="195"/>
        <v>0</v>
      </c>
      <c r="H386" s="38">
        <f t="shared" si="196"/>
        <v>0</v>
      </c>
      <c r="I386" s="38">
        <f t="shared" si="197"/>
        <v>0</v>
      </c>
      <c r="J386" s="38">
        <f t="shared" si="198"/>
        <v>0</v>
      </c>
      <c r="K386" s="39"/>
    </row>
    <row r="387" spans="1:11" ht="15">
      <c r="A387" s="30"/>
      <c r="B387" s="43"/>
      <c r="C387" s="45"/>
      <c r="D387" s="45"/>
      <c r="E387" s="45"/>
      <c r="F387" s="45"/>
      <c r="G387" s="45"/>
      <c r="H387" s="45"/>
      <c r="I387" s="45"/>
      <c r="J387" s="45"/>
      <c r="K387" s="39"/>
    </row>
    <row r="388" spans="1:11" ht="18.75" customHeight="1">
      <c r="A388" s="30"/>
      <c r="B388" s="46"/>
      <c r="C388" s="46"/>
      <c r="D388" s="46"/>
      <c r="E388" s="46"/>
      <c r="F388" s="46"/>
      <c r="G388" s="46"/>
      <c r="H388" s="46"/>
      <c r="I388" s="46"/>
      <c r="J388" s="46"/>
      <c r="K388" s="46"/>
    </row>
    <row r="389" spans="1:11" ht="15">
      <c r="A389" s="30"/>
      <c r="B389" s="47" t="s">
        <v>57</v>
      </c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ht="29.25">
      <c r="A390" s="30"/>
      <c r="B390" s="34" t="s">
        <v>16</v>
      </c>
      <c r="C390" s="97">
        <f>SUM(C391:C394)</f>
        <v>68828800</v>
      </c>
      <c r="D390" s="97">
        <f>SUM(D391:D394)</f>
        <v>5423900</v>
      </c>
      <c r="E390" s="97">
        <f>SUM(E391:E394)</f>
        <v>5468900</v>
      </c>
      <c r="F390" s="97">
        <f>SUM(F391:F394)</f>
        <v>5515600</v>
      </c>
      <c r="G390" s="97">
        <f>SUM(G391:G394)</f>
        <v>13105100</v>
      </c>
      <c r="H390" s="97">
        <f>SUM(H391:H394)</f>
        <v>13105100</v>
      </c>
      <c r="I390" s="97">
        <f>SUM(I391:I394)</f>
        <v>13105100</v>
      </c>
      <c r="J390" s="97">
        <f>SUM(J391:J394)</f>
        <v>13105100</v>
      </c>
      <c r="K390" s="61"/>
    </row>
    <row r="391" spans="1:11" ht="15">
      <c r="A391" s="30">
        <f aca="true" t="shared" si="199" ref="A391:A394">A390+1</f>
        <v>1</v>
      </c>
      <c r="B391" s="37" t="s">
        <v>9</v>
      </c>
      <c r="C391" s="97">
        <f aca="true" t="shared" si="200" ref="C391:C394">SUM(D391:J391)</f>
        <v>0</v>
      </c>
      <c r="D391" s="98">
        <f>D396</f>
        <v>0</v>
      </c>
      <c r="E391" s="98">
        <f>E396</f>
        <v>0</v>
      </c>
      <c r="F391" s="98">
        <f>F396</f>
        <v>0</v>
      </c>
      <c r="G391" s="98">
        <f>G396</f>
        <v>0</v>
      </c>
      <c r="H391" s="98">
        <f>H396</f>
        <v>0</v>
      </c>
      <c r="I391" s="98">
        <f>I396</f>
        <v>0</v>
      </c>
      <c r="J391" s="98">
        <f>J396</f>
        <v>0</v>
      </c>
      <c r="K391" s="39"/>
    </row>
    <row r="392" spans="1:11" ht="15">
      <c r="A392" s="30">
        <f t="shared" si="199"/>
        <v>2</v>
      </c>
      <c r="B392" s="37" t="s">
        <v>10</v>
      </c>
      <c r="C392" s="97">
        <f t="shared" si="200"/>
        <v>37528800</v>
      </c>
      <c r="D392" s="98">
        <f aca="true" t="shared" si="201" ref="D392:D394">D397+D402</f>
        <v>1123900</v>
      </c>
      <c r="E392" s="98">
        <f aca="true" t="shared" si="202" ref="E392:E393">E397+E402</f>
        <v>1168900</v>
      </c>
      <c r="F392" s="98">
        <f aca="true" t="shared" si="203" ref="F392:F393">F397+F402</f>
        <v>1215600</v>
      </c>
      <c r="G392" s="98">
        <f aca="true" t="shared" si="204" ref="G392:G393">G397+G402</f>
        <v>8505100</v>
      </c>
      <c r="H392" s="98">
        <f aca="true" t="shared" si="205" ref="H392:H393">H397+H402</f>
        <v>8505100</v>
      </c>
      <c r="I392" s="98">
        <f aca="true" t="shared" si="206" ref="I392:I393">I397+I402</f>
        <v>8505100</v>
      </c>
      <c r="J392" s="98">
        <f aca="true" t="shared" si="207" ref="J392:J393">J397+J402</f>
        <v>8505100</v>
      </c>
      <c r="K392" s="39"/>
    </row>
    <row r="393" spans="1:11" ht="15">
      <c r="A393" s="30">
        <f t="shared" si="199"/>
        <v>3</v>
      </c>
      <c r="B393" s="37" t="s">
        <v>11</v>
      </c>
      <c r="C393" s="97">
        <f t="shared" si="200"/>
        <v>31300000</v>
      </c>
      <c r="D393" s="98">
        <f t="shared" si="201"/>
        <v>4300000</v>
      </c>
      <c r="E393" s="98">
        <f t="shared" si="202"/>
        <v>4300000</v>
      </c>
      <c r="F393" s="98">
        <f t="shared" si="203"/>
        <v>4300000</v>
      </c>
      <c r="G393" s="98">
        <f t="shared" si="204"/>
        <v>4600000</v>
      </c>
      <c r="H393" s="98">
        <f t="shared" si="205"/>
        <v>4600000</v>
      </c>
      <c r="I393" s="98">
        <f t="shared" si="206"/>
        <v>4600000</v>
      </c>
      <c r="J393" s="98">
        <f t="shared" si="207"/>
        <v>4600000</v>
      </c>
      <c r="K393" s="39"/>
    </row>
    <row r="394" spans="1:11" ht="15">
      <c r="A394" s="30">
        <f t="shared" si="199"/>
        <v>4</v>
      </c>
      <c r="B394" s="37" t="s">
        <v>12</v>
      </c>
      <c r="C394" s="97">
        <f t="shared" si="200"/>
        <v>0</v>
      </c>
      <c r="D394" s="98">
        <f t="shared" si="201"/>
        <v>0</v>
      </c>
      <c r="E394" s="98">
        <f>E399</f>
        <v>0</v>
      </c>
      <c r="F394" s="98">
        <f>F399</f>
        <v>0</v>
      </c>
      <c r="G394" s="98">
        <f>G399</f>
        <v>0</v>
      </c>
      <c r="H394" s="98">
        <f>H399</f>
        <v>0</v>
      </c>
      <c r="I394" s="98">
        <f>I399</f>
        <v>0</v>
      </c>
      <c r="J394" s="98">
        <f>J399</f>
        <v>0</v>
      </c>
      <c r="K394" s="39"/>
    </row>
    <row r="395" spans="1:11" ht="25.5">
      <c r="A395" s="30"/>
      <c r="B395" s="62" t="s">
        <v>81</v>
      </c>
      <c r="C395" s="98">
        <f>SUM(C396:C399)</f>
        <v>65320400</v>
      </c>
      <c r="D395" s="98">
        <f>SUM(D397:D399)</f>
        <v>4300000</v>
      </c>
      <c r="E395" s="98">
        <f>E397+E398</f>
        <v>4300000</v>
      </c>
      <c r="F395" s="98">
        <f>SUM(F397:F399)</f>
        <v>4300000</v>
      </c>
      <c r="G395" s="98">
        <f>SUM(G397:G399)</f>
        <v>13105100</v>
      </c>
      <c r="H395" s="98">
        <f>SUM(H397:H399)</f>
        <v>13105100</v>
      </c>
      <c r="I395" s="98">
        <f>SUM(I397:I399)</f>
        <v>13105100</v>
      </c>
      <c r="J395" s="98">
        <f>SUM(J397:J399)</f>
        <v>13105100</v>
      </c>
      <c r="K395" s="51" t="s">
        <v>82</v>
      </c>
    </row>
    <row r="396" spans="1:11" ht="15">
      <c r="A396" s="30">
        <v>1</v>
      </c>
      <c r="B396" s="37" t="s">
        <v>9</v>
      </c>
      <c r="C396" s="98">
        <f aca="true" t="shared" si="208" ref="C396:C399">SUM(D396:J396)</f>
        <v>0</v>
      </c>
      <c r="D396" s="99"/>
      <c r="E396" s="99"/>
      <c r="F396" s="99"/>
      <c r="G396" s="99"/>
      <c r="H396" s="99"/>
      <c r="I396" s="99"/>
      <c r="J396" s="99"/>
      <c r="K396" s="39"/>
    </row>
    <row r="397" spans="1:11" ht="15">
      <c r="A397" s="30">
        <v>2</v>
      </c>
      <c r="B397" s="37" t="s">
        <v>10</v>
      </c>
      <c r="C397" s="98">
        <f t="shared" si="208"/>
        <v>34020400</v>
      </c>
      <c r="D397" s="99">
        <v>0</v>
      </c>
      <c r="E397" s="99">
        <v>0</v>
      </c>
      <c r="F397" s="99">
        <v>0</v>
      </c>
      <c r="G397" s="99">
        <v>8505100</v>
      </c>
      <c r="H397" s="99">
        <v>8505100</v>
      </c>
      <c r="I397" s="99">
        <v>8505100</v>
      </c>
      <c r="J397" s="99">
        <v>8505100</v>
      </c>
      <c r="K397" s="52"/>
    </row>
    <row r="398" spans="1:11" ht="15">
      <c r="A398" s="30">
        <v>3</v>
      </c>
      <c r="B398" s="37" t="s">
        <v>11</v>
      </c>
      <c r="C398" s="98">
        <f t="shared" si="208"/>
        <v>31300000</v>
      </c>
      <c r="D398" s="99">
        <v>4300000</v>
      </c>
      <c r="E398" s="99">
        <v>4300000</v>
      </c>
      <c r="F398" s="100">
        <v>4300000</v>
      </c>
      <c r="G398" s="100">
        <v>4600000</v>
      </c>
      <c r="H398" s="100">
        <v>4600000</v>
      </c>
      <c r="I398" s="100">
        <v>4600000</v>
      </c>
      <c r="J398" s="100">
        <v>4600000</v>
      </c>
      <c r="K398" s="39"/>
    </row>
    <row r="399" spans="1:11" ht="15">
      <c r="A399" s="30">
        <v>4</v>
      </c>
      <c r="B399" s="37" t="s">
        <v>12</v>
      </c>
      <c r="C399" s="98">
        <f t="shared" si="208"/>
        <v>0</v>
      </c>
      <c r="D399" s="99"/>
      <c r="E399" s="99"/>
      <c r="F399" s="99"/>
      <c r="G399" s="99"/>
      <c r="H399" s="99"/>
      <c r="I399" s="99"/>
      <c r="J399" s="99"/>
      <c r="K399" s="39"/>
    </row>
    <row r="400" spans="1:11" ht="149.25" customHeight="1">
      <c r="A400" s="30"/>
      <c r="B400" s="62" t="s">
        <v>83</v>
      </c>
      <c r="C400" s="98">
        <f>SUM(C401:C404)</f>
        <v>3508400</v>
      </c>
      <c r="D400" s="98">
        <f>SUM(D402:D404)</f>
        <v>1123900</v>
      </c>
      <c r="E400" s="98">
        <f>E402+E403</f>
        <v>1168900</v>
      </c>
      <c r="F400" s="98">
        <f>SUM(F402:F404)</f>
        <v>1215600</v>
      </c>
      <c r="G400" s="98">
        <f>SUM(G402:G404)</f>
        <v>0</v>
      </c>
      <c r="H400" s="98">
        <f>SUM(H402:H404)</f>
        <v>0</v>
      </c>
      <c r="I400" s="98">
        <f>SUM(I402:I404)</f>
        <v>0</v>
      </c>
      <c r="J400" s="98">
        <f>SUM(J402:J404)</f>
        <v>0</v>
      </c>
      <c r="K400" s="51" t="s">
        <v>82</v>
      </c>
    </row>
    <row r="401" spans="1:11" ht="15">
      <c r="A401" s="30">
        <v>1</v>
      </c>
      <c r="B401" s="37" t="s">
        <v>9</v>
      </c>
      <c r="C401" s="98">
        <f aca="true" t="shared" si="209" ref="C401:C404">SUM(D401:J401)</f>
        <v>0</v>
      </c>
      <c r="D401" s="99"/>
      <c r="E401" s="99"/>
      <c r="F401" s="99"/>
      <c r="G401" s="99"/>
      <c r="H401" s="99"/>
      <c r="I401" s="99"/>
      <c r="J401" s="99"/>
      <c r="K401" s="39"/>
    </row>
    <row r="402" spans="1:11" ht="15">
      <c r="A402" s="30">
        <v>2</v>
      </c>
      <c r="B402" s="37" t="s">
        <v>10</v>
      </c>
      <c r="C402" s="98">
        <f t="shared" si="209"/>
        <v>3508400</v>
      </c>
      <c r="D402" s="99">
        <v>1123900</v>
      </c>
      <c r="E402" s="99">
        <v>1168900</v>
      </c>
      <c r="F402" s="99">
        <v>1215600</v>
      </c>
      <c r="G402" s="99">
        <v>0</v>
      </c>
      <c r="H402" s="99">
        <v>0</v>
      </c>
      <c r="I402" s="99">
        <v>0</v>
      </c>
      <c r="J402" s="99">
        <v>0</v>
      </c>
      <c r="K402" s="52"/>
    </row>
    <row r="403" spans="1:11" ht="15">
      <c r="A403" s="30">
        <v>3</v>
      </c>
      <c r="B403" s="37" t="s">
        <v>11</v>
      </c>
      <c r="C403" s="98">
        <f t="shared" si="209"/>
        <v>0</v>
      </c>
      <c r="D403" s="99"/>
      <c r="E403" s="99"/>
      <c r="F403" s="99"/>
      <c r="G403" s="99"/>
      <c r="H403" s="99"/>
      <c r="I403" s="99"/>
      <c r="J403" s="99"/>
      <c r="K403" s="39"/>
    </row>
    <row r="404" spans="1:11" ht="15">
      <c r="A404" s="30">
        <v>4</v>
      </c>
      <c r="B404" s="37" t="s">
        <v>12</v>
      </c>
      <c r="C404" s="98">
        <f t="shared" si="209"/>
        <v>0</v>
      </c>
      <c r="D404" s="99"/>
      <c r="E404" s="99"/>
      <c r="F404" s="99"/>
      <c r="G404" s="99"/>
      <c r="H404" s="99"/>
      <c r="I404" s="99"/>
      <c r="J404" s="99"/>
      <c r="K404" s="39"/>
    </row>
    <row r="406" spans="1:11" ht="34.5" customHeight="1">
      <c r="A406" s="10" t="s">
        <v>84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7"/>
    </row>
    <row r="408" spans="1:11" ht="1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7"/>
    </row>
    <row r="409" spans="1:11" ht="15" customHeight="1">
      <c r="A409" s="30" t="s">
        <v>2</v>
      </c>
      <c r="B409" s="14" t="s">
        <v>3</v>
      </c>
      <c r="C409" s="31" t="s">
        <v>4</v>
      </c>
      <c r="D409" s="31"/>
      <c r="E409" s="31"/>
      <c r="F409" s="31"/>
      <c r="G409" s="31"/>
      <c r="H409" s="31"/>
      <c r="I409" s="31"/>
      <c r="J409" s="31"/>
      <c r="K409" s="14" t="s">
        <v>5</v>
      </c>
    </row>
    <row r="410" spans="1:11" ht="90.75" customHeight="1">
      <c r="A410" s="30"/>
      <c r="B410" s="14"/>
      <c r="C410" s="32" t="s">
        <v>6</v>
      </c>
      <c r="D410" s="13">
        <v>2021</v>
      </c>
      <c r="E410" s="13">
        <v>2022</v>
      </c>
      <c r="F410" s="13">
        <v>2023</v>
      </c>
      <c r="G410" s="13">
        <v>2024</v>
      </c>
      <c r="H410" s="13">
        <v>2025</v>
      </c>
      <c r="I410" s="13">
        <v>2026</v>
      </c>
      <c r="J410" s="13">
        <v>2027</v>
      </c>
      <c r="K410" s="14"/>
    </row>
    <row r="411" spans="1:11" ht="15">
      <c r="A411" s="33">
        <v>1</v>
      </c>
      <c r="B411" s="14" t="s">
        <v>7</v>
      </c>
      <c r="C411" s="32">
        <v>3</v>
      </c>
      <c r="D411" s="31">
        <v>4</v>
      </c>
      <c r="E411" s="31">
        <v>5</v>
      </c>
      <c r="F411" s="31">
        <v>6</v>
      </c>
      <c r="G411" s="31">
        <v>7</v>
      </c>
      <c r="H411" s="31">
        <v>8</v>
      </c>
      <c r="I411" s="31">
        <v>9</v>
      </c>
      <c r="J411" s="31">
        <v>10</v>
      </c>
      <c r="K411" s="31">
        <v>11</v>
      </c>
    </row>
    <row r="412" spans="1:11" ht="57.75">
      <c r="A412" s="30"/>
      <c r="B412" s="34" t="s">
        <v>14</v>
      </c>
      <c r="C412" s="35">
        <f>SUM(C413:C416)</f>
        <v>2700000</v>
      </c>
      <c r="D412" s="35">
        <f>SUM(D413:D416)</f>
        <v>300000</v>
      </c>
      <c r="E412" s="35">
        <f>SUM(E413:E416)</f>
        <v>300000</v>
      </c>
      <c r="F412" s="35">
        <f>SUM(F413:F416)</f>
        <v>300000</v>
      </c>
      <c r="G412" s="35">
        <f>SUM(G413:G416)</f>
        <v>450000</v>
      </c>
      <c r="H412" s="35">
        <f>SUM(H413:H416)</f>
        <v>450000</v>
      </c>
      <c r="I412" s="35">
        <f>SUM(I413:I416)</f>
        <v>450000</v>
      </c>
      <c r="J412" s="35">
        <f>SUM(J413:J416)</f>
        <v>450000</v>
      </c>
      <c r="K412" s="36"/>
    </row>
    <row r="413" spans="1:11" ht="15">
      <c r="A413" s="30">
        <f aca="true" t="shared" si="210" ref="A413:A416">A412+1</f>
        <v>1</v>
      </c>
      <c r="B413" s="37" t="s">
        <v>9</v>
      </c>
      <c r="C413" s="38">
        <f aca="true" t="shared" si="211" ref="C413:C416">SUM(D413:J413)</f>
        <v>0</v>
      </c>
      <c r="D413" s="38">
        <f aca="true" t="shared" si="212" ref="D413:D416">D421</f>
        <v>0</v>
      </c>
      <c r="E413" s="38">
        <f aca="true" t="shared" si="213" ref="E413:E416">E421</f>
        <v>0</v>
      </c>
      <c r="F413" s="38">
        <f aca="true" t="shared" si="214" ref="F413:F416">F421</f>
        <v>0</v>
      </c>
      <c r="G413" s="38">
        <f aca="true" t="shared" si="215" ref="G413:G416">G421</f>
        <v>0</v>
      </c>
      <c r="H413" s="38">
        <f aca="true" t="shared" si="216" ref="H413:H416">H421</f>
        <v>0</v>
      </c>
      <c r="I413" s="38">
        <f aca="true" t="shared" si="217" ref="I413:I416">I421</f>
        <v>0</v>
      </c>
      <c r="J413" s="38">
        <f aca="true" t="shared" si="218" ref="J413:J416">J421</f>
        <v>0</v>
      </c>
      <c r="K413" s="39"/>
    </row>
    <row r="414" spans="1:11" ht="15">
      <c r="A414" s="30">
        <f t="shared" si="210"/>
        <v>2</v>
      </c>
      <c r="B414" s="37" t="s">
        <v>10</v>
      </c>
      <c r="C414" s="38">
        <f t="shared" si="211"/>
        <v>0</v>
      </c>
      <c r="D414" s="38">
        <f t="shared" si="212"/>
        <v>0</v>
      </c>
      <c r="E414" s="38">
        <f t="shared" si="213"/>
        <v>0</v>
      </c>
      <c r="F414" s="38">
        <f t="shared" si="214"/>
        <v>0</v>
      </c>
      <c r="G414" s="38">
        <f t="shared" si="215"/>
        <v>0</v>
      </c>
      <c r="H414" s="38">
        <f t="shared" si="216"/>
        <v>0</v>
      </c>
      <c r="I414" s="38">
        <f t="shared" si="217"/>
        <v>0</v>
      </c>
      <c r="J414" s="38">
        <f t="shared" si="218"/>
        <v>0</v>
      </c>
      <c r="K414" s="39"/>
    </row>
    <row r="415" spans="1:11" ht="15">
      <c r="A415" s="30">
        <f t="shared" si="210"/>
        <v>3</v>
      </c>
      <c r="B415" s="37" t="s">
        <v>11</v>
      </c>
      <c r="C415" s="38">
        <f t="shared" si="211"/>
        <v>2700000</v>
      </c>
      <c r="D415" s="38">
        <f t="shared" si="212"/>
        <v>300000</v>
      </c>
      <c r="E415" s="38">
        <f t="shared" si="213"/>
        <v>300000</v>
      </c>
      <c r="F415" s="38">
        <f t="shared" si="214"/>
        <v>300000</v>
      </c>
      <c r="G415" s="38">
        <f t="shared" si="215"/>
        <v>450000</v>
      </c>
      <c r="H415" s="38">
        <f t="shared" si="216"/>
        <v>450000</v>
      </c>
      <c r="I415" s="38">
        <f t="shared" si="217"/>
        <v>450000</v>
      </c>
      <c r="J415" s="38">
        <f t="shared" si="218"/>
        <v>450000</v>
      </c>
      <c r="K415" s="39"/>
    </row>
    <row r="416" spans="1:11" ht="15">
      <c r="A416" s="30">
        <f t="shared" si="210"/>
        <v>4</v>
      </c>
      <c r="B416" s="37" t="s">
        <v>12</v>
      </c>
      <c r="C416" s="38">
        <f t="shared" si="211"/>
        <v>0</v>
      </c>
      <c r="D416" s="38">
        <f t="shared" si="212"/>
        <v>0</v>
      </c>
      <c r="E416" s="38">
        <f t="shared" si="213"/>
        <v>0</v>
      </c>
      <c r="F416" s="38">
        <f t="shared" si="214"/>
        <v>0</v>
      </c>
      <c r="G416" s="38">
        <f t="shared" si="215"/>
        <v>0</v>
      </c>
      <c r="H416" s="38">
        <f t="shared" si="216"/>
        <v>0</v>
      </c>
      <c r="I416" s="38">
        <f t="shared" si="217"/>
        <v>0</v>
      </c>
      <c r="J416" s="38">
        <f t="shared" si="218"/>
        <v>0</v>
      </c>
      <c r="K416" s="39"/>
    </row>
    <row r="417" spans="1:11" ht="15">
      <c r="A417" s="30"/>
      <c r="B417" s="43"/>
      <c r="C417" s="47"/>
      <c r="D417" s="47"/>
      <c r="E417" s="47"/>
      <c r="F417" s="47"/>
      <c r="G417" s="47"/>
      <c r="H417" s="47"/>
      <c r="I417" s="47"/>
      <c r="J417" s="47"/>
      <c r="K417" s="39"/>
    </row>
    <row r="418" spans="1:11" ht="18.75" customHeight="1">
      <c r="A418" s="30"/>
      <c r="B418" s="46"/>
      <c r="C418" s="46"/>
      <c r="D418" s="46"/>
      <c r="E418" s="46"/>
      <c r="F418" s="46"/>
      <c r="G418" s="46"/>
      <c r="H418" s="46"/>
      <c r="I418" s="46"/>
      <c r="J418" s="46"/>
      <c r="K418" s="46"/>
    </row>
    <row r="419" spans="1:11" ht="15">
      <c r="A419" s="30"/>
      <c r="B419" s="47" t="s">
        <v>57</v>
      </c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1:11" ht="29.25">
      <c r="A420" s="30"/>
      <c r="B420" s="34" t="s">
        <v>16</v>
      </c>
      <c r="C420" s="48">
        <f>SUM(C421:C424)</f>
        <v>2700000</v>
      </c>
      <c r="D420" s="48">
        <f>SUM(D421:D424)</f>
        <v>300000</v>
      </c>
      <c r="E420" s="48">
        <f>SUM(E421:E424)</f>
        <v>300000</v>
      </c>
      <c r="F420" s="48">
        <f>SUM(F421:F424)</f>
        <v>300000</v>
      </c>
      <c r="G420" s="48">
        <f>SUM(G421:G424)</f>
        <v>450000</v>
      </c>
      <c r="H420" s="48">
        <f>SUM(H421:H424)</f>
        <v>450000</v>
      </c>
      <c r="I420" s="48">
        <f>SUM(I421:I424)</f>
        <v>450000</v>
      </c>
      <c r="J420" s="48">
        <f>SUM(J421:J424)</f>
        <v>450000</v>
      </c>
      <c r="K420" s="61"/>
    </row>
    <row r="421" spans="1:11" ht="15">
      <c r="A421" s="30">
        <f aca="true" t="shared" si="219" ref="A421:A424">A420+1</f>
        <v>1</v>
      </c>
      <c r="B421" s="37" t="s">
        <v>9</v>
      </c>
      <c r="C421" s="38">
        <f aca="true" t="shared" si="220" ref="C421:C424">SUM(D421:J421)</f>
        <v>0</v>
      </c>
      <c r="D421" s="38">
        <f aca="true" t="shared" si="221" ref="D421:D424">D426</f>
        <v>0</v>
      </c>
      <c r="E421" s="38">
        <f aca="true" t="shared" si="222" ref="E421:E424">E426</f>
        <v>0</v>
      </c>
      <c r="F421" s="38">
        <f aca="true" t="shared" si="223" ref="F421:F424">F426</f>
        <v>0</v>
      </c>
      <c r="G421" s="38">
        <f aca="true" t="shared" si="224" ref="G421:G424">G426</f>
        <v>0</v>
      </c>
      <c r="H421" s="38">
        <f aca="true" t="shared" si="225" ref="H421:H424">H426</f>
        <v>0</v>
      </c>
      <c r="I421" s="38">
        <f aca="true" t="shared" si="226" ref="I421:I424">I426</f>
        <v>0</v>
      </c>
      <c r="J421" s="38">
        <f aca="true" t="shared" si="227" ref="J421:J424">J426</f>
        <v>0</v>
      </c>
      <c r="K421" s="39"/>
    </row>
    <row r="422" spans="1:11" ht="15">
      <c r="A422" s="30">
        <f t="shared" si="219"/>
        <v>2</v>
      </c>
      <c r="B422" s="37" t="s">
        <v>10</v>
      </c>
      <c r="C422" s="38">
        <f t="shared" si="220"/>
        <v>0</v>
      </c>
      <c r="D422" s="38">
        <f t="shared" si="221"/>
        <v>0</v>
      </c>
      <c r="E422" s="38">
        <f t="shared" si="222"/>
        <v>0</v>
      </c>
      <c r="F422" s="38">
        <f t="shared" si="223"/>
        <v>0</v>
      </c>
      <c r="G422" s="38">
        <f t="shared" si="224"/>
        <v>0</v>
      </c>
      <c r="H422" s="38">
        <f t="shared" si="225"/>
        <v>0</v>
      </c>
      <c r="I422" s="38">
        <f t="shared" si="226"/>
        <v>0</v>
      </c>
      <c r="J422" s="38">
        <f t="shared" si="227"/>
        <v>0</v>
      </c>
      <c r="K422" s="39"/>
    </row>
    <row r="423" spans="1:11" ht="15">
      <c r="A423" s="30">
        <f t="shared" si="219"/>
        <v>3</v>
      </c>
      <c r="B423" s="37" t="s">
        <v>11</v>
      </c>
      <c r="C423" s="38">
        <f t="shared" si="220"/>
        <v>2700000</v>
      </c>
      <c r="D423" s="38">
        <f t="shared" si="221"/>
        <v>300000</v>
      </c>
      <c r="E423" s="38">
        <f t="shared" si="222"/>
        <v>300000</v>
      </c>
      <c r="F423" s="38">
        <f t="shared" si="223"/>
        <v>300000</v>
      </c>
      <c r="G423" s="38">
        <f t="shared" si="224"/>
        <v>450000</v>
      </c>
      <c r="H423" s="38">
        <f t="shared" si="225"/>
        <v>450000</v>
      </c>
      <c r="I423" s="38">
        <f t="shared" si="226"/>
        <v>450000</v>
      </c>
      <c r="J423" s="38">
        <f t="shared" si="227"/>
        <v>450000</v>
      </c>
      <c r="K423" s="39"/>
    </row>
    <row r="424" spans="1:11" ht="15">
      <c r="A424" s="30">
        <f t="shared" si="219"/>
        <v>4</v>
      </c>
      <c r="B424" s="37" t="s">
        <v>12</v>
      </c>
      <c r="C424" s="38">
        <f t="shared" si="220"/>
        <v>0</v>
      </c>
      <c r="D424" s="38">
        <f t="shared" si="221"/>
        <v>0</v>
      </c>
      <c r="E424" s="38">
        <f t="shared" si="222"/>
        <v>0</v>
      </c>
      <c r="F424" s="38">
        <f t="shared" si="223"/>
        <v>0</v>
      </c>
      <c r="G424" s="38">
        <f t="shared" si="224"/>
        <v>0</v>
      </c>
      <c r="H424" s="38">
        <f t="shared" si="225"/>
        <v>0</v>
      </c>
      <c r="I424" s="38">
        <f t="shared" si="226"/>
        <v>0</v>
      </c>
      <c r="J424" s="38">
        <f t="shared" si="227"/>
        <v>0</v>
      </c>
      <c r="K424" s="39"/>
    </row>
    <row r="425" spans="1:11" ht="100.5" customHeight="1">
      <c r="A425" s="30"/>
      <c r="B425" s="54" t="s">
        <v>85</v>
      </c>
      <c r="C425" s="38">
        <f>SUM(C426:C429)</f>
        <v>2700000</v>
      </c>
      <c r="D425" s="42">
        <f>SUM(D426:D429)</f>
        <v>300000</v>
      </c>
      <c r="E425" s="42">
        <f>SUM(E426:E429)</f>
        <v>300000</v>
      </c>
      <c r="F425" s="42">
        <f>SUM(F426:F429)</f>
        <v>300000</v>
      </c>
      <c r="G425" s="42">
        <f>SUM(G426:G429)</f>
        <v>450000</v>
      </c>
      <c r="H425" s="42">
        <f>SUM(H426:H429)</f>
        <v>450000</v>
      </c>
      <c r="I425" s="42">
        <f>SUM(I426:I429)</f>
        <v>450000</v>
      </c>
      <c r="J425" s="42">
        <f>SUM(J426:J429)</f>
        <v>450000</v>
      </c>
      <c r="K425" s="39"/>
    </row>
    <row r="426" spans="1:11" ht="15">
      <c r="A426" s="30">
        <v>1</v>
      </c>
      <c r="B426" s="37" t="s">
        <v>9</v>
      </c>
      <c r="C426" s="38">
        <f aca="true" t="shared" si="228" ref="C426:C429">SUM(D426:J426)</f>
        <v>0</v>
      </c>
      <c r="D426" s="42"/>
      <c r="E426" s="42"/>
      <c r="F426" s="42"/>
      <c r="G426" s="42"/>
      <c r="H426" s="42"/>
      <c r="I426" s="42"/>
      <c r="J426" s="42"/>
      <c r="K426" s="39"/>
    </row>
    <row r="427" spans="1:11" ht="15">
      <c r="A427" s="30">
        <v>2</v>
      </c>
      <c r="B427" s="37" t="s">
        <v>10</v>
      </c>
      <c r="C427" s="38">
        <f t="shared" si="228"/>
        <v>0</v>
      </c>
      <c r="D427" s="42"/>
      <c r="E427" s="42"/>
      <c r="F427" s="42"/>
      <c r="G427" s="42"/>
      <c r="H427" s="42"/>
      <c r="I427" s="42"/>
      <c r="J427" s="42"/>
      <c r="K427" s="39"/>
    </row>
    <row r="428" spans="1:11" ht="15">
      <c r="A428" s="30">
        <v>3</v>
      </c>
      <c r="B428" s="37" t="s">
        <v>11</v>
      </c>
      <c r="C428" s="38">
        <f t="shared" si="228"/>
        <v>2700000</v>
      </c>
      <c r="D428" s="42">
        <v>300000</v>
      </c>
      <c r="E428" s="42">
        <v>300000</v>
      </c>
      <c r="F428" s="42">
        <v>300000</v>
      </c>
      <c r="G428" s="42">
        <v>450000</v>
      </c>
      <c r="H428" s="42">
        <v>450000</v>
      </c>
      <c r="I428" s="42">
        <v>450000</v>
      </c>
      <c r="J428" s="42">
        <v>450000</v>
      </c>
      <c r="K428" s="39"/>
    </row>
    <row r="429" spans="1:11" ht="15">
      <c r="A429" s="30">
        <v>4</v>
      </c>
      <c r="B429" s="37" t="s">
        <v>12</v>
      </c>
      <c r="C429" s="38">
        <f t="shared" si="228"/>
        <v>0</v>
      </c>
      <c r="D429" s="42"/>
      <c r="E429" s="42"/>
      <c r="F429" s="42"/>
      <c r="G429" s="42"/>
      <c r="H429" s="42"/>
      <c r="I429" s="42"/>
      <c r="J429" s="42"/>
      <c r="K429" s="39"/>
    </row>
    <row r="430" spans="1:11" ht="39" customHeight="1">
      <c r="A430" s="10" t="s">
        <v>86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7"/>
    </row>
    <row r="432" spans="1:11" ht="1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7"/>
    </row>
    <row r="433" spans="1:11" ht="15" customHeight="1">
      <c r="A433" s="30" t="s">
        <v>2</v>
      </c>
      <c r="B433" s="14" t="s">
        <v>3</v>
      </c>
      <c r="C433" s="31" t="s">
        <v>4</v>
      </c>
      <c r="D433" s="31"/>
      <c r="E433" s="31"/>
      <c r="F433" s="31"/>
      <c r="G433" s="31"/>
      <c r="H433" s="31"/>
      <c r="I433" s="31"/>
      <c r="J433" s="31"/>
      <c r="K433" s="14" t="s">
        <v>5</v>
      </c>
    </row>
    <row r="434" spans="1:11" ht="104.25" customHeight="1">
      <c r="A434" s="30"/>
      <c r="B434" s="14"/>
      <c r="C434" s="32" t="s">
        <v>6</v>
      </c>
      <c r="D434" s="13">
        <v>2021</v>
      </c>
      <c r="E434" s="13">
        <v>2022</v>
      </c>
      <c r="F434" s="13">
        <v>2023</v>
      </c>
      <c r="G434" s="13">
        <v>2024</v>
      </c>
      <c r="H434" s="13">
        <v>2025</v>
      </c>
      <c r="I434" s="13">
        <v>2026</v>
      </c>
      <c r="J434" s="13">
        <v>2027</v>
      </c>
      <c r="K434" s="14"/>
    </row>
    <row r="435" spans="1:11" ht="15">
      <c r="A435" s="33">
        <v>1</v>
      </c>
      <c r="B435" s="14" t="s">
        <v>7</v>
      </c>
      <c r="C435" s="32">
        <v>3</v>
      </c>
      <c r="D435" s="31">
        <v>4</v>
      </c>
      <c r="E435" s="31">
        <v>5</v>
      </c>
      <c r="F435" s="31">
        <v>6</v>
      </c>
      <c r="G435" s="31">
        <v>7</v>
      </c>
      <c r="H435" s="31">
        <v>8</v>
      </c>
      <c r="I435" s="31">
        <v>9</v>
      </c>
      <c r="J435" s="31">
        <v>10</v>
      </c>
      <c r="K435" s="31">
        <v>11</v>
      </c>
    </row>
    <row r="436" spans="1:11" ht="57.75">
      <c r="A436" s="30"/>
      <c r="B436" s="34" t="s">
        <v>14</v>
      </c>
      <c r="C436" s="35">
        <f>SUM(C437:C440)</f>
        <v>3100000</v>
      </c>
      <c r="D436" s="35">
        <f>SUM(D437:D440)</f>
        <v>400000</v>
      </c>
      <c r="E436" s="35">
        <f>SUM(E437:E440)</f>
        <v>350000</v>
      </c>
      <c r="F436" s="35">
        <f>SUM(F437:F440)</f>
        <v>350000</v>
      </c>
      <c r="G436" s="35">
        <f>SUM(G437:G440)</f>
        <v>500000</v>
      </c>
      <c r="H436" s="35">
        <f>SUM(H437:H440)</f>
        <v>500000</v>
      </c>
      <c r="I436" s="35">
        <f>SUM(I437:I440)</f>
        <v>500000</v>
      </c>
      <c r="J436" s="35">
        <f>SUM(J437:J440)</f>
        <v>500000</v>
      </c>
      <c r="K436" s="36"/>
    </row>
    <row r="437" spans="1:11" ht="15">
      <c r="A437" s="30">
        <f aca="true" t="shared" si="229" ref="A437:A440">A436+1</f>
        <v>1</v>
      </c>
      <c r="B437" s="37" t="s">
        <v>9</v>
      </c>
      <c r="C437" s="38">
        <f aca="true" t="shared" si="230" ref="C437:C440">SUM(D437:J437)</f>
        <v>0</v>
      </c>
      <c r="D437" s="38">
        <f aca="true" t="shared" si="231" ref="D437:D440">D445</f>
        <v>0</v>
      </c>
      <c r="E437" s="38">
        <f aca="true" t="shared" si="232" ref="E437:E440">E445</f>
        <v>0</v>
      </c>
      <c r="F437" s="38">
        <f aca="true" t="shared" si="233" ref="F437:F440">F445</f>
        <v>0</v>
      </c>
      <c r="G437" s="38">
        <f aca="true" t="shared" si="234" ref="G437:G440">G445</f>
        <v>0</v>
      </c>
      <c r="H437" s="38">
        <f aca="true" t="shared" si="235" ref="H437:H440">H445</f>
        <v>0</v>
      </c>
      <c r="I437" s="38">
        <f aca="true" t="shared" si="236" ref="I437:I440">I445</f>
        <v>0</v>
      </c>
      <c r="J437" s="38">
        <f aca="true" t="shared" si="237" ref="J437:J440">J445</f>
        <v>0</v>
      </c>
      <c r="K437" s="39"/>
    </row>
    <row r="438" spans="1:11" ht="15">
      <c r="A438" s="30">
        <f t="shared" si="229"/>
        <v>2</v>
      </c>
      <c r="B438" s="37" t="s">
        <v>10</v>
      </c>
      <c r="C438" s="38">
        <f t="shared" si="230"/>
        <v>0</v>
      </c>
      <c r="D438" s="38">
        <f t="shared" si="231"/>
        <v>0</v>
      </c>
      <c r="E438" s="38">
        <f t="shared" si="232"/>
        <v>0</v>
      </c>
      <c r="F438" s="38">
        <f t="shared" si="233"/>
        <v>0</v>
      </c>
      <c r="G438" s="38">
        <f t="shared" si="234"/>
        <v>0</v>
      </c>
      <c r="H438" s="38">
        <f t="shared" si="235"/>
        <v>0</v>
      </c>
      <c r="I438" s="38">
        <f t="shared" si="236"/>
        <v>0</v>
      </c>
      <c r="J438" s="38">
        <f t="shared" si="237"/>
        <v>0</v>
      </c>
      <c r="K438" s="39"/>
    </row>
    <row r="439" spans="1:11" ht="15">
      <c r="A439" s="30">
        <f t="shared" si="229"/>
        <v>3</v>
      </c>
      <c r="B439" s="37" t="s">
        <v>11</v>
      </c>
      <c r="C439" s="38">
        <f t="shared" si="230"/>
        <v>3100000</v>
      </c>
      <c r="D439" s="38">
        <f t="shared" si="231"/>
        <v>400000</v>
      </c>
      <c r="E439" s="38">
        <f t="shared" si="232"/>
        <v>350000</v>
      </c>
      <c r="F439" s="38">
        <f t="shared" si="233"/>
        <v>350000</v>
      </c>
      <c r="G439" s="38">
        <f t="shared" si="234"/>
        <v>500000</v>
      </c>
      <c r="H439" s="38">
        <f t="shared" si="235"/>
        <v>500000</v>
      </c>
      <c r="I439" s="38">
        <f t="shared" si="236"/>
        <v>500000</v>
      </c>
      <c r="J439" s="38">
        <f t="shared" si="237"/>
        <v>500000</v>
      </c>
      <c r="K439" s="39"/>
    </row>
    <row r="440" spans="1:11" ht="15">
      <c r="A440" s="30">
        <f t="shared" si="229"/>
        <v>4</v>
      </c>
      <c r="B440" s="37" t="s">
        <v>12</v>
      </c>
      <c r="C440" s="38">
        <f t="shared" si="230"/>
        <v>0</v>
      </c>
      <c r="D440" s="38">
        <f t="shared" si="231"/>
        <v>0</v>
      </c>
      <c r="E440" s="38">
        <f t="shared" si="232"/>
        <v>0</v>
      </c>
      <c r="F440" s="38">
        <f t="shared" si="233"/>
        <v>0</v>
      </c>
      <c r="G440" s="38">
        <f t="shared" si="234"/>
        <v>0</v>
      </c>
      <c r="H440" s="38">
        <f t="shared" si="235"/>
        <v>0</v>
      </c>
      <c r="I440" s="38">
        <f t="shared" si="236"/>
        <v>0</v>
      </c>
      <c r="J440" s="38">
        <f t="shared" si="237"/>
        <v>0</v>
      </c>
      <c r="K440" s="39"/>
    </row>
    <row r="441" spans="1:11" ht="15">
      <c r="A441" s="30"/>
      <c r="B441" s="43"/>
      <c r="C441" s="42"/>
      <c r="D441" s="42"/>
      <c r="E441" s="42"/>
      <c r="F441" s="42"/>
      <c r="G441" s="42"/>
      <c r="H441" s="42"/>
      <c r="I441" s="42"/>
      <c r="J441" s="42"/>
      <c r="K441" s="39"/>
    </row>
    <row r="442" spans="1:11" ht="18.75" customHeight="1">
      <c r="A442" s="30"/>
      <c r="B442" s="46"/>
      <c r="C442" s="46"/>
      <c r="D442" s="46"/>
      <c r="E442" s="46"/>
      <c r="F442" s="46"/>
      <c r="G442" s="46"/>
      <c r="H442" s="46"/>
      <c r="I442" s="46"/>
      <c r="J442" s="46"/>
      <c r="K442" s="46"/>
    </row>
    <row r="443" spans="1:11" ht="15">
      <c r="A443" s="30"/>
      <c r="B443" s="47" t="s">
        <v>15</v>
      </c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1:11" ht="29.25">
      <c r="A444" s="30"/>
      <c r="B444" s="34" t="s">
        <v>16</v>
      </c>
      <c r="C444" s="48">
        <f>SUM(C445:C448)</f>
        <v>3100000</v>
      </c>
      <c r="D444" s="48">
        <f>SUM(D445:D448)</f>
        <v>400000</v>
      </c>
      <c r="E444" s="48">
        <f>SUM(E445:E448)</f>
        <v>350000</v>
      </c>
      <c r="F444" s="48">
        <f>SUM(F445:F448)</f>
        <v>350000</v>
      </c>
      <c r="G444" s="48">
        <f>SUM(G445:G448)</f>
        <v>500000</v>
      </c>
      <c r="H444" s="48">
        <f>SUM(H445:H448)</f>
        <v>500000</v>
      </c>
      <c r="I444" s="48">
        <f>SUM(I445:I448)</f>
        <v>500000</v>
      </c>
      <c r="J444" s="48">
        <f>SUM(J445:J448)</f>
        <v>500000</v>
      </c>
      <c r="K444" s="61"/>
    </row>
    <row r="445" spans="1:11" ht="15">
      <c r="A445" s="30">
        <f aca="true" t="shared" si="238" ref="A445:A448">A444+1</f>
        <v>1</v>
      </c>
      <c r="B445" s="37" t="s">
        <v>9</v>
      </c>
      <c r="C445" s="38">
        <f aca="true" t="shared" si="239" ref="C445:C448">SUM(D445:J445)</f>
        <v>0</v>
      </c>
      <c r="D445" s="38">
        <f aca="true" t="shared" si="240" ref="D445:D448">D450+D455+D460+D465</f>
        <v>0</v>
      </c>
      <c r="E445" s="38">
        <f aca="true" t="shared" si="241" ref="E445:E448">E450+E455+E460+E465</f>
        <v>0</v>
      </c>
      <c r="F445" s="38">
        <f aca="true" t="shared" si="242" ref="F445:F448">F450+F455+F460+F465</f>
        <v>0</v>
      </c>
      <c r="G445" s="38">
        <f aca="true" t="shared" si="243" ref="G445:G448">G450+G455+G460+G465</f>
        <v>0</v>
      </c>
      <c r="H445" s="38">
        <f aca="true" t="shared" si="244" ref="H445:H448">H450+H455+H460+H465</f>
        <v>0</v>
      </c>
      <c r="I445" s="38">
        <f aca="true" t="shared" si="245" ref="I445:I448">I450+I455+I460+I465</f>
        <v>0</v>
      </c>
      <c r="J445" s="38">
        <f aca="true" t="shared" si="246" ref="J445:J448">J450+J455+J460+J465</f>
        <v>0</v>
      </c>
      <c r="K445" s="39"/>
    </row>
    <row r="446" spans="1:11" ht="15">
      <c r="A446" s="30">
        <f t="shared" si="238"/>
        <v>2</v>
      </c>
      <c r="B446" s="37" t="s">
        <v>10</v>
      </c>
      <c r="C446" s="38">
        <f t="shared" si="239"/>
        <v>0</v>
      </c>
      <c r="D446" s="38">
        <f t="shared" si="240"/>
        <v>0</v>
      </c>
      <c r="E446" s="38">
        <f t="shared" si="241"/>
        <v>0</v>
      </c>
      <c r="F446" s="38">
        <f t="shared" si="242"/>
        <v>0</v>
      </c>
      <c r="G446" s="38">
        <f t="shared" si="243"/>
        <v>0</v>
      </c>
      <c r="H446" s="38">
        <f t="shared" si="244"/>
        <v>0</v>
      </c>
      <c r="I446" s="38">
        <f t="shared" si="245"/>
        <v>0</v>
      </c>
      <c r="J446" s="38">
        <f t="shared" si="246"/>
        <v>0</v>
      </c>
      <c r="K446" s="39"/>
    </row>
    <row r="447" spans="1:11" ht="15">
      <c r="A447" s="30">
        <f t="shared" si="238"/>
        <v>3</v>
      </c>
      <c r="B447" s="37" t="s">
        <v>11</v>
      </c>
      <c r="C447" s="38">
        <f t="shared" si="239"/>
        <v>3100000</v>
      </c>
      <c r="D447" s="38">
        <f t="shared" si="240"/>
        <v>400000</v>
      </c>
      <c r="E447" s="38">
        <f t="shared" si="241"/>
        <v>350000</v>
      </c>
      <c r="F447" s="38">
        <f t="shared" si="242"/>
        <v>350000</v>
      </c>
      <c r="G447" s="38">
        <f t="shared" si="243"/>
        <v>500000</v>
      </c>
      <c r="H447" s="38">
        <f t="shared" si="244"/>
        <v>500000</v>
      </c>
      <c r="I447" s="38">
        <f t="shared" si="245"/>
        <v>500000</v>
      </c>
      <c r="J447" s="38">
        <f t="shared" si="246"/>
        <v>500000</v>
      </c>
      <c r="K447" s="39"/>
    </row>
    <row r="448" spans="1:11" ht="15">
      <c r="A448" s="30">
        <f t="shared" si="238"/>
        <v>4</v>
      </c>
      <c r="B448" s="37" t="s">
        <v>12</v>
      </c>
      <c r="C448" s="38">
        <f t="shared" si="239"/>
        <v>0</v>
      </c>
      <c r="D448" s="38">
        <f t="shared" si="240"/>
        <v>0</v>
      </c>
      <c r="E448" s="38">
        <f t="shared" si="241"/>
        <v>0</v>
      </c>
      <c r="F448" s="38">
        <f t="shared" si="242"/>
        <v>0</v>
      </c>
      <c r="G448" s="38">
        <f t="shared" si="243"/>
        <v>0</v>
      </c>
      <c r="H448" s="38">
        <f t="shared" si="244"/>
        <v>0</v>
      </c>
      <c r="I448" s="38">
        <f t="shared" si="245"/>
        <v>0</v>
      </c>
      <c r="J448" s="38">
        <f t="shared" si="246"/>
        <v>0</v>
      </c>
      <c r="K448" s="39"/>
    </row>
    <row r="449" spans="1:11" ht="85.5" customHeight="1">
      <c r="A449" s="101"/>
      <c r="B449" s="54" t="s">
        <v>87</v>
      </c>
      <c r="C449" s="38">
        <f>SUM(C450:C453)</f>
        <v>1200000</v>
      </c>
      <c r="D449" s="38">
        <f>SUM(D450:D453)</f>
        <v>0</v>
      </c>
      <c r="E449" s="38">
        <f>SUM(E450:E453)</f>
        <v>0</v>
      </c>
      <c r="F449" s="38">
        <f>SUM(F450:F453)</f>
        <v>0</v>
      </c>
      <c r="G449" s="38">
        <f>SUM(G450:G453)</f>
        <v>300000</v>
      </c>
      <c r="H449" s="38">
        <f>SUM(H450:H453)</f>
        <v>300000</v>
      </c>
      <c r="I449" s="38">
        <f>SUM(I450:I453)</f>
        <v>300000</v>
      </c>
      <c r="J449" s="38">
        <f>SUM(J450:J453)</f>
        <v>300000</v>
      </c>
      <c r="K449" s="66"/>
    </row>
    <row r="450" spans="1:11" ht="15">
      <c r="A450" s="30">
        <v>1</v>
      </c>
      <c r="B450" s="37" t="s">
        <v>9</v>
      </c>
      <c r="C450" s="38">
        <f aca="true" t="shared" si="247" ref="C450:C453">SUM(D450:J450)</f>
        <v>0</v>
      </c>
      <c r="D450" s="92"/>
      <c r="E450" s="102"/>
      <c r="F450" s="92"/>
      <c r="G450" s="92"/>
      <c r="H450" s="92"/>
      <c r="I450" s="93"/>
      <c r="J450" s="93"/>
      <c r="K450" s="66"/>
    </row>
    <row r="451" spans="1:11" ht="15">
      <c r="A451" s="30">
        <v>2</v>
      </c>
      <c r="B451" s="37" t="s">
        <v>10</v>
      </c>
      <c r="C451" s="38">
        <f t="shared" si="247"/>
        <v>0</v>
      </c>
      <c r="D451" s="63"/>
      <c r="E451" s="42"/>
      <c r="F451" s="42"/>
      <c r="G451" s="42"/>
      <c r="H451" s="42"/>
      <c r="I451" s="42"/>
      <c r="J451" s="42"/>
      <c r="K451" s="66"/>
    </row>
    <row r="452" spans="1:11" ht="15">
      <c r="A452" s="30">
        <v>3</v>
      </c>
      <c r="B452" s="37" t="s">
        <v>11</v>
      </c>
      <c r="C452" s="38">
        <f t="shared" si="247"/>
        <v>1200000</v>
      </c>
      <c r="D452" s="92">
        <v>0</v>
      </c>
      <c r="E452" s="92">
        <v>0</v>
      </c>
      <c r="F452" s="93">
        <v>0</v>
      </c>
      <c r="G452" s="93">
        <v>300000</v>
      </c>
      <c r="H452" s="93">
        <v>300000</v>
      </c>
      <c r="I452" s="93">
        <v>300000</v>
      </c>
      <c r="J452" s="93">
        <v>300000</v>
      </c>
      <c r="K452" s="66"/>
    </row>
    <row r="453" spans="1:11" ht="15">
      <c r="A453" s="30">
        <v>4</v>
      </c>
      <c r="B453" s="37" t="s">
        <v>12</v>
      </c>
      <c r="C453" s="38">
        <f t="shared" si="247"/>
        <v>0</v>
      </c>
      <c r="D453" s="92"/>
      <c r="E453" s="102"/>
      <c r="F453" s="92"/>
      <c r="G453" s="92"/>
      <c r="H453" s="92"/>
      <c r="I453" s="93"/>
      <c r="J453" s="93"/>
      <c r="K453" s="66"/>
    </row>
    <row r="454" spans="1:11" ht="133.5" customHeight="1">
      <c r="A454" s="101"/>
      <c r="B454" s="54" t="s">
        <v>88</v>
      </c>
      <c r="C454" s="38">
        <f>SUM(C455:C458)</f>
        <v>600000</v>
      </c>
      <c r="D454" s="38">
        <f>SUM(D455:D458)</f>
        <v>100000</v>
      </c>
      <c r="E454" s="38">
        <f>SUM(E455:E458)</f>
        <v>50000</v>
      </c>
      <c r="F454" s="38">
        <f>SUM(F455:F458)</f>
        <v>50000</v>
      </c>
      <c r="G454" s="38">
        <f>SUM(G455:G458)</f>
        <v>100000</v>
      </c>
      <c r="H454" s="38">
        <f>SUM(H455:H458)</f>
        <v>100000</v>
      </c>
      <c r="I454" s="38">
        <f>SUM(I455:I458)</f>
        <v>100000</v>
      </c>
      <c r="J454" s="38">
        <f>SUM(J455:J458)</f>
        <v>100000</v>
      </c>
      <c r="K454" s="66"/>
    </row>
    <row r="455" spans="1:11" ht="15">
      <c r="A455" s="30">
        <v>1</v>
      </c>
      <c r="B455" s="37" t="s">
        <v>9</v>
      </c>
      <c r="C455" s="38">
        <f aca="true" t="shared" si="248" ref="C455:C458">SUM(D455:J455)</f>
        <v>0</v>
      </c>
      <c r="D455" s="92"/>
      <c r="E455" s="102"/>
      <c r="F455" s="92"/>
      <c r="G455" s="92"/>
      <c r="H455" s="92"/>
      <c r="I455" s="93"/>
      <c r="J455" s="93"/>
      <c r="K455" s="66"/>
    </row>
    <row r="456" spans="1:11" ht="15">
      <c r="A456" s="30">
        <v>2</v>
      </c>
      <c r="B456" s="37" t="s">
        <v>10</v>
      </c>
      <c r="C456" s="38">
        <f t="shared" si="248"/>
        <v>0</v>
      </c>
      <c r="D456" s="63"/>
      <c r="E456" s="42"/>
      <c r="F456" s="42"/>
      <c r="G456" s="42"/>
      <c r="H456" s="42"/>
      <c r="I456" s="42"/>
      <c r="J456" s="42"/>
      <c r="K456" s="66"/>
    </row>
    <row r="457" spans="1:11" ht="15">
      <c r="A457" s="30">
        <v>3</v>
      </c>
      <c r="B457" s="37" t="s">
        <v>11</v>
      </c>
      <c r="C457" s="38">
        <f t="shared" si="248"/>
        <v>600000</v>
      </c>
      <c r="D457" s="92">
        <v>100000</v>
      </c>
      <c r="E457" s="92">
        <v>50000</v>
      </c>
      <c r="F457" s="93">
        <v>50000</v>
      </c>
      <c r="G457" s="93">
        <v>100000</v>
      </c>
      <c r="H457" s="93">
        <v>100000</v>
      </c>
      <c r="I457" s="93">
        <v>100000</v>
      </c>
      <c r="J457" s="93">
        <v>100000</v>
      </c>
      <c r="K457" s="66"/>
    </row>
    <row r="458" spans="1:11" ht="15">
      <c r="A458" s="30">
        <v>4</v>
      </c>
      <c r="B458" s="37" t="s">
        <v>12</v>
      </c>
      <c r="C458" s="38">
        <f t="shared" si="248"/>
        <v>0</v>
      </c>
      <c r="D458" s="92"/>
      <c r="E458" s="102"/>
      <c r="F458" s="92"/>
      <c r="G458" s="92"/>
      <c r="H458" s="92"/>
      <c r="I458" s="93"/>
      <c r="J458" s="93"/>
      <c r="K458" s="66"/>
    </row>
    <row r="459" spans="1:11" ht="100.5" customHeight="1">
      <c r="A459" s="101"/>
      <c r="B459" s="54" t="s">
        <v>89</v>
      </c>
      <c r="C459" s="38">
        <f>SUM(C460:C463)</f>
        <v>700000</v>
      </c>
      <c r="D459" s="38">
        <f>SUM(D460:D463)</f>
        <v>100000</v>
      </c>
      <c r="E459" s="38">
        <f>SUM(E460:E463)</f>
        <v>100000</v>
      </c>
      <c r="F459" s="38">
        <f>SUM(F460:F463)</f>
        <v>100000</v>
      </c>
      <c r="G459" s="38">
        <f>SUM(G460:G463)</f>
        <v>100000</v>
      </c>
      <c r="H459" s="38">
        <f>SUM(H460:H463)</f>
        <v>100000</v>
      </c>
      <c r="I459" s="38">
        <f>SUM(I460:I463)</f>
        <v>100000</v>
      </c>
      <c r="J459" s="38">
        <f>SUM(J460:J463)</f>
        <v>100000</v>
      </c>
      <c r="K459" s="66"/>
    </row>
    <row r="460" spans="1:11" ht="15">
      <c r="A460" s="30">
        <v>1</v>
      </c>
      <c r="B460" s="37" t="s">
        <v>9</v>
      </c>
      <c r="C460" s="38">
        <f aca="true" t="shared" si="249" ref="C460:C463">SUM(D460:J460)</f>
        <v>0</v>
      </c>
      <c r="D460" s="92"/>
      <c r="E460" s="102"/>
      <c r="F460" s="92"/>
      <c r="G460" s="92"/>
      <c r="H460" s="92"/>
      <c r="I460" s="93"/>
      <c r="J460" s="93"/>
      <c r="K460" s="66"/>
    </row>
    <row r="461" spans="1:11" ht="15">
      <c r="A461" s="30">
        <v>2</v>
      </c>
      <c r="B461" s="37" t="s">
        <v>10</v>
      </c>
      <c r="C461" s="38">
        <f t="shared" si="249"/>
        <v>0</v>
      </c>
      <c r="D461" s="63"/>
      <c r="E461" s="42"/>
      <c r="F461" s="42"/>
      <c r="G461" s="42"/>
      <c r="H461" s="42"/>
      <c r="I461" s="42"/>
      <c r="J461" s="42"/>
      <c r="K461" s="66"/>
    </row>
    <row r="462" spans="1:11" ht="15">
      <c r="A462" s="30">
        <v>3</v>
      </c>
      <c r="B462" s="37" t="s">
        <v>11</v>
      </c>
      <c r="C462" s="38">
        <f t="shared" si="249"/>
        <v>700000</v>
      </c>
      <c r="D462" s="92">
        <v>100000</v>
      </c>
      <c r="E462" s="92">
        <v>100000</v>
      </c>
      <c r="F462" s="93">
        <v>100000</v>
      </c>
      <c r="G462" s="93">
        <v>100000</v>
      </c>
      <c r="H462" s="93">
        <v>100000</v>
      </c>
      <c r="I462" s="93">
        <v>100000</v>
      </c>
      <c r="J462" s="93">
        <v>100000</v>
      </c>
      <c r="K462" s="66"/>
    </row>
    <row r="463" spans="1:11" ht="15">
      <c r="A463" s="30">
        <v>4</v>
      </c>
      <c r="B463" s="37" t="s">
        <v>12</v>
      </c>
      <c r="C463" s="38">
        <f t="shared" si="249"/>
        <v>0</v>
      </c>
      <c r="D463" s="92"/>
      <c r="E463" s="102"/>
      <c r="F463" s="92"/>
      <c r="G463" s="92"/>
      <c r="H463" s="92"/>
      <c r="I463" s="93"/>
      <c r="J463" s="93"/>
      <c r="K463" s="66"/>
    </row>
    <row r="464" spans="1:11" ht="69.75" customHeight="1">
      <c r="A464" s="101"/>
      <c r="B464" s="54" t="s">
        <v>90</v>
      </c>
      <c r="C464" s="38">
        <f>SUM(C465:C468)</f>
        <v>600000</v>
      </c>
      <c r="D464" s="38">
        <f>SUM(D465:D468)</f>
        <v>200000</v>
      </c>
      <c r="E464" s="38">
        <f>SUM(E465:E468)</f>
        <v>200000</v>
      </c>
      <c r="F464" s="38">
        <f>SUM(F465:F468)</f>
        <v>200000</v>
      </c>
      <c r="G464" s="38">
        <f>SUM(G465:G468)</f>
        <v>0</v>
      </c>
      <c r="H464" s="38">
        <f>SUM(H465:H468)</f>
        <v>0</v>
      </c>
      <c r="I464" s="38">
        <f>SUM(I465:I468)</f>
        <v>0</v>
      </c>
      <c r="J464" s="38">
        <f>SUM(J465:J468)</f>
        <v>0</v>
      </c>
      <c r="K464" s="66"/>
    </row>
    <row r="465" spans="1:11" ht="15">
      <c r="A465" s="30">
        <v>1</v>
      </c>
      <c r="B465" s="37" t="s">
        <v>9</v>
      </c>
      <c r="C465" s="38">
        <f aca="true" t="shared" si="250" ref="C465:C468">SUM(D465:J465)</f>
        <v>0</v>
      </c>
      <c r="D465" s="92"/>
      <c r="E465" s="102"/>
      <c r="F465" s="92"/>
      <c r="G465" s="92"/>
      <c r="H465" s="92"/>
      <c r="I465" s="93"/>
      <c r="J465" s="93"/>
      <c r="K465" s="66"/>
    </row>
    <row r="466" spans="1:11" ht="15">
      <c r="A466" s="30">
        <v>2</v>
      </c>
      <c r="B466" s="37" t="s">
        <v>10</v>
      </c>
      <c r="C466" s="38">
        <f t="shared" si="250"/>
        <v>0</v>
      </c>
      <c r="D466" s="63"/>
      <c r="E466" s="42"/>
      <c r="F466" s="42"/>
      <c r="G466" s="42"/>
      <c r="H466" s="42"/>
      <c r="I466" s="42"/>
      <c r="J466" s="42"/>
      <c r="K466" s="66"/>
    </row>
    <row r="467" spans="1:11" ht="15">
      <c r="A467" s="30">
        <v>3</v>
      </c>
      <c r="B467" s="37" t="s">
        <v>11</v>
      </c>
      <c r="C467" s="38">
        <f t="shared" si="250"/>
        <v>600000</v>
      </c>
      <c r="D467" s="92">
        <v>200000</v>
      </c>
      <c r="E467" s="92">
        <v>200000</v>
      </c>
      <c r="F467" s="92">
        <v>200000</v>
      </c>
      <c r="G467" s="93">
        <v>0</v>
      </c>
      <c r="H467" s="93">
        <v>0</v>
      </c>
      <c r="I467" s="93">
        <v>0</v>
      </c>
      <c r="J467" s="93">
        <v>0</v>
      </c>
      <c r="K467" s="66"/>
    </row>
    <row r="468" spans="1:11" ht="15">
      <c r="A468" s="30">
        <v>4</v>
      </c>
      <c r="B468" s="37" t="s">
        <v>12</v>
      </c>
      <c r="C468" s="38">
        <f t="shared" si="250"/>
        <v>0</v>
      </c>
      <c r="D468" s="92"/>
      <c r="E468" s="102"/>
      <c r="F468" s="92"/>
      <c r="G468" s="92"/>
      <c r="H468" s="92"/>
      <c r="I468" s="93"/>
      <c r="J468" s="93"/>
      <c r="K468" s="66"/>
    </row>
    <row r="469" spans="1:11" ht="33" customHeight="1">
      <c r="A469" s="10" t="s">
        <v>91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7"/>
    </row>
    <row r="471" spans="1:11" ht="1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7"/>
    </row>
    <row r="472" spans="1:11" ht="15" customHeight="1">
      <c r="A472" s="30" t="s">
        <v>2</v>
      </c>
      <c r="B472" s="14" t="s">
        <v>3</v>
      </c>
      <c r="C472" s="31" t="s">
        <v>4</v>
      </c>
      <c r="D472" s="31"/>
      <c r="E472" s="31"/>
      <c r="F472" s="31"/>
      <c r="G472" s="31"/>
      <c r="H472" s="31"/>
      <c r="I472" s="31"/>
      <c r="J472" s="31"/>
      <c r="K472" s="14" t="s">
        <v>5</v>
      </c>
    </row>
    <row r="473" spans="1:11" ht="93" customHeight="1">
      <c r="A473" s="30"/>
      <c r="B473" s="14"/>
      <c r="C473" s="32" t="s">
        <v>6</v>
      </c>
      <c r="D473" s="13">
        <v>2021</v>
      </c>
      <c r="E473" s="13">
        <v>2022</v>
      </c>
      <c r="F473" s="13">
        <v>2023</v>
      </c>
      <c r="G473" s="13">
        <v>2024</v>
      </c>
      <c r="H473" s="13">
        <v>2025</v>
      </c>
      <c r="I473" s="13">
        <v>2026</v>
      </c>
      <c r="J473" s="13">
        <v>2027</v>
      </c>
      <c r="K473" s="14"/>
    </row>
    <row r="474" spans="1:11" ht="15">
      <c r="A474" s="33">
        <v>1</v>
      </c>
      <c r="B474" s="14" t="s">
        <v>7</v>
      </c>
      <c r="C474" s="32">
        <v>3</v>
      </c>
      <c r="D474" s="31">
        <v>4</v>
      </c>
      <c r="E474" s="31">
        <v>5</v>
      </c>
      <c r="F474" s="31">
        <v>6</v>
      </c>
      <c r="G474" s="31">
        <v>7</v>
      </c>
      <c r="H474" s="31">
        <v>8</v>
      </c>
      <c r="I474" s="31">
        <v>9</v>
      </c>
      <c r="J474" s="31">
        <v>10</v>
      </c>
      <c r="K474" s="31">
        <v>11</v>
      </c>
    </row>
    <row r="475" spans="1:11" ht="57.75">
      <c r="A475" s="30"/>
      <c r="B475" s="34" t="s">
        <v>14</v>
      </c>
      <c r="C475" s="35">
        <f>SUM(C476:C479)</f>
        <v>1800000</v>
      </c>
      <c r="D475" s="35">
        <f>SUM(D476:D479)</f>
        <v>200000</v>
      </c>
      <c r="E475" s="35">
        <f>SUM(E476:E479)</f>
        <v>200000</v>
      </c>
      <c r="F475" s="35">
        <f>SUM(F476:F479)</f>
        <v>200000</v>
      </c>
      <c r="G475" s="35">
        <f>SUM(G476:G479)</f>
        <v>300000</v>
      </c>
      <c r="H475" s="35">
        <f>SUM(H476:H479)</f>
        <v>300000</v>
      </c>
      <c r="I475" s="35">
        <f>SUM(I476:I479)</f>
        <v>300000</v>
      </c>
      <c r="J475" s="35">
        <f>SUM(J476:J479)</f>
        <v>300000</v>
      </c>
      <c r="K475" s="36"/>
    </row>
    <row r="476" spans="1:11" ht="15">
      <c r="A476" s="30">
        <f aca="true" t="shared" si="251" ref="A476:A479">A475+1</f>
        <v>1</v>
      </c>
      <c r="B476" s="37" t="s">
        <v>9</v>
      </c>
      <c r="C476" s="38">
        <f aca="true" t="shared" si="252" ref="C476:C479">SUM(D476:J476)</f>
        <v>0</v>
      </c>
      <c r="D476" s="38">
        <f aca="true" t="shared" si="253" ref="D476:D479">D484</f>
        <v>0</v>
      </c>
      <c r="E476" s="38">
        <f aca="true" t="shared" si="254" ref="E476:E479">E484</f>
        <v>0</v>
      </c>
      <c r="F476" s="38">
        <f aca="true" t="shared" si="255" ref="F476:F479">F484</f>
        <v>0</v>
      </c>
      <c r="G476" s="38">
        <f aca="true" t="shared" si="256" ref="G476:G479">G484</f>
        <v>0</v>
      </c>
      <c r="H476" s="38">
        <f aca="true" t="shared" si="257" ref="H476:H479">H484</f>
        <v>0</v>
      </c>
      <c r="I476" s="38">
        <f aca="true" t="shared" si="258" ref="I476:I479">I484</f>
        <v>0</v>
      </c>
      <c r="J476" s="38">
        <f aca="true" t="shared" si="259" ref="J476:J479">J484</f>
        <v>0</v>
      </c>
      <c r="K476" s="39"/>
    </row>
    <row r="477" spans="1:11" ht="15">
      <c r="A477" s="30">
        <f t="shared" si="251"/>
        <v>2</v>
      </c>
      <c r="B477" s="37" t="s">
        <v>10</v>
      </c>
      <c r="C477" s="38">
        <f t="shared" si="252"/>
        <v>0</v>
      </c>
      <c r="D477" s="38">
        <f t="shared" si="253"/>
        <v>0</v>
      </c>
      <c r="E477" s="38">
        <f t="shared" si="254"/>
        <v>0</v>
      </c>
      <c r="F477" s="38">
        <f t="shared" si="255"/>
        <v>0</v>
      </c>
      <c r="G477" s="38">
        <f t="shared" si="256"/>
        <v>0</v>
      </c>
      <c r="H477" s="38">
        <f t="shared" si="257"/>
        <v>0</v>
      </c>
      <c r="I477" s="38">
        <f t="shared" si="258"/>
        <v>0</v>
      </c>
      <c r="J477" s="38">
        <f t="shared" si="259"/>
        <v>0</v>
      </c>
      <c r="K477" s="39"/>
    </row>
    <row r="478" spans="1:11" ht="15">
      <c r="A478" s="30">
        <f t="shared" si="251"/>
        <v>3</v>
      </c>
      <c r="B478" s="37" t="s">
        <v>11</v>
      </c>
      <c r="C478" s="38">
        <f t="shared" si="252"/>
        <v>1800000</v>
      </c>
      <c r="D478" s="38">
        <f t="shared" si="253"/>
        <v>200000</v>
      </c>
      <c r="E478" s="38">
        <f t="shared" si="254"/>
        <v>200000</v>
      </c>
      <c r="F478" s="38">
        <f t="shared" si="255"/>
        <v>200000</v>
      </c>
      <c r="G478" s="38">
        <f t="shared" si="256"/>
        <v>300000</v>
      </c>
      <c r="H478" s="38">
        <f t="shared" si="257"/>
        <v>300000</v>
      </c>
      <c r="I478" s="38">
        <f t="shared" si="258"/>
        <v>300000</v>
      </c>
      <c r="J478" s="38">
        <f t="shared" si="259"/>
        <v>300000</v>
      </c>
      <c r="K478" s="39"/>
    </row>
    <row r="479" spans="1:11" ht="15">
      <c r="A479" s="30">
        <f t="shared" si="251"/>
        <v>4</v>
      </c>
      <c r="B479" s="37" t="s">
        <v>12</v>
      </c>
      <c r="C479" s="38">
        <f t="shared" si="252"/>
        <v>0</v>
      </c>
      <c r="D479" s="38">
        <f t="shared" si="253"/>
        <v>0</v>
      </c>
      <c r="E479" s="38">
        <f t="shared" si="254"/>
        <v>0</v>
      </c>
      <c r="F479" s="38">
        <f t="shared" si="255"/>
        <v>0</v>
      </c>
      <c r="G479" s="38">
        <f t="shared" si="256"/>
        <v>0</v>
      </c>
      <c r="H479" s="38">
        <f t="shared" si="257"/>
        <v>0</v>
      </c>
      <c r="I479" s="38">
        <f t="shared" si="258"/>
        <v>0</v>
      </c>
      <c r="J479" s="38">
        <f t="shared" si="259"/>
        <v>0</v>
      </c>
      <c r="K479" s="39"/>
    </row>
    <row r="480" spans="1:11" ht="15">
      <c r="A480" s="30"/>
      <c r="B480" s="43"/>
      <c r="C480" s="47"/>
      <c r="D480" s="47"/>
      <c r="E480" s="47"/>
      <c r="F480" s="47"/>
      <c r="G480" s="47"/>
      <c r="H480" s="47"/>
      <c r="I480" s="47"/>
      <c r="J480" s="47"/>
      <c r="K480" s="39"/>
    </row>
    <row r="481" spans="1:11" ht="18.75" customHeight="1">
      <c r="A481" s="30"/>
      <c r="B481" s="46"/>
      <c r="C481" s="46"/>
      <c r="D481" s="46"/>
      <c r="E481" s="46"/>
      <c r="F481" s="46"/>
      <c r="G481" s="46"/>
      <c r="H481" s="46"/>
      <c r="I481" s="46"/>
      <c r="J481" s="46"/>
      <c r="K481" s="46"/>
    </row>
    <row r="482" spans="1:11" ht="15">
      <c r="A482" s="30"/>
      <c r="B482" s="47" t="s">
        <v>57</v>
      </c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1:11" ht="29.25">
      <c r="A483" s="30"/>
      <c r="B483" s="34" t="s">
        <v>16</v>
      </c>
      <c r="C483" s="103">
        <f>SUM(C484:C487)</f>
        <v>1800000</v>
      </c>
      <c r="D483" s="103">
        <f>SUM(D484:D487)</f>
        <v>200000</v>
      </c>
      <c r="E483" s="103">
        <f>SUM(E484:E487)</f>
        <v>200000</v>
      </c>
      <c r="F483" s="103">
        <f>SUM(F484:F487)</f>
        <v>200000</v>
      </c>
      <c r="G483" s="103">
        <f>SUM(G484:G487)</f>
        <v>300000</v>
      </c>
      <c r="H483" s="103">
        <f>SUM(H484:H487)</f>
        <v>300000</v>
      </c>
      <c r="I483" s="103">
        <f>SUM(I484:I487)</f>
        <v>300000</v>
      </c>
      <c r="J483" s="103">
        <f>SUM(J484:J487)</f>
        <v>300000</v>
      </c>
      <c r="K483" s="61"/>
    </row>
    <row r="484" spans="1:11" ht="15">
      <c r="A484" s="30">
        <f aca="true" t="shared" si="260" ref="A484:A487">A483+1</f>
        <v>1</v>
      </c>
      <c r="B484" s="37" t="s">
        <v>9</v>
      </c>
      <c r="C484" s="104">
        <f aca="true" t="shared" si="261" ref="C484:C487">SUM(D484:J484)</f>
        <v>0</v>
      </c>
      <c r="D484" s="104">
        <f aca="true" t="shared" si="262" ref="D484:D487">D489</f>
        <v>0</v>
      </c>
      <c r="E484" s="104">
        <f aca="true" t="shared" si="263" ref="E484:E487">E489</f>
        <v>0</v>
      </c>
      <c r="F484" s="104">
        <f aca="true" t="shared" si="264" ref="F484:F487">F489</f>
        <v>0</v>
      </c>
      <c r="G484" s="104">
        <f aca="true" t="shared" si="265" ref="G484:G487">G489</f>
        <v>0</v>
      </c>
      <c r="H484" s="104">
        <f aca="true" t="shared" si="266" ref="H484:H487">H489</f>
        <v>0</v>
      </c>
      <c r="I484" s="104">
        <f aca="true" t="shared" si="267" ref="I484:I487">I489</f>
        <v>0</v>
      </c>
      <c r="J484" s="104">
        <f aca="true" t="shared" si="268" ref="J484:J487">J489</f>
        <v>0</v>
      </c>
      <c r="K484" s="39"/>
    </row>
    <row r="485" spans="1:11" ht="15">
      <c r="A485" s="30">
        <f t="shared" si="260"/>
        <v>2</v>
      </c>
      <c r="B485" s="37" t="s">
        <v>10</v>
      </c>
      <c r="C485" s="104">
        <f t="shared" si="261"/>
        <v>0</v>
      </c>
      <c r="D485" s="104">
        <f t="shared" si="262"/>
        <v>0</v>
      </c>
      <c r="E485" s="104">
        <f t="shared" si="263"/>
        <v>0</v>
      </c>
      <c r="F485" s="104">
        <f t="shared" si="264"/>
        <v>0</v>
      </c>
      <c r="G485" s="104">
        <f t="shared" si="265"/>
        <v>0</v>
      </c>
      <c r="H485" s="104">
        <f t="shared" si="266"/>
        <v>0</v>
      </c>
      <c r="I485" s="104">
        <f t="shared" si="267"/>
        <v>0</v>
      </c>
      <c r="J485" s="104">
        <f t="shared" si="268"/>
        <v>0</v>
      </c>
      <c r="K485" s="39"/>
    </row>
    <row r="486" spans="1:11" ht="15">
      <c r="A486" s="30">
        <f t="shared" si="260"/>
        <v>3</v>
      </c>
      <c r="B486" s="37" t="s">
        <v>11</v>
      </c>
      <c r="C486" s="104">
        <f t="shared" si="261"/>
        <v>1800000</v>
      </c>
      <c r="D486" s="104">
        <f t="shared" si="262"/>
        <v>200000</v>
      </c>
      <c r="E486" s="104">
        <f t="shared" si="263"/>
        <v>200000</v>
      </c>
      <c r="F486" s="104">
        <f t="shared" si="264"/>
        <v>200000</v>
      </c>
      <c r="G486" s="104">
        <f t="shared" si="265"/>
        <v>300000</v>
      </c>
      <c r="H486" s="104">
        <f t="shared" si="266"/>
        <v>300000</v>
      </c>
      <c r="I486" s="104">
        <f t="shared" si="267"/>
        <v>300000</v>
      </c>
      <c r="J486" s="104">
        <f t="shared" si="268"/>
        <v>300000</v>
      </c>
      <c r="K486" s="39"/>
    </row>
    <row r="487" spans="1:11" ht="15">
      <c r="A487" s="30">
        <f t="shared" si="260"/>
        <v>4</v>
      </c>
      <c r="B487" s="37" t="s">
        <v>12</v>
      </c>
      <c r="C487" s="104">
        <f t="shared" si="261"/>
        <v>0</v>
      </c>
      <c r="D487" s="104">
        <f t="shared" si="262"/>
        <v>0</v>
      </c>
      <c r="E487" s="104">
        <f t="shared" si="263"/>
        <v>0</v>
      </c>
      <c r="F487" s="104">
        <f t="shared" si="264"/>
        <v>0</v>
      </c>
      <c r="G487" s="104">
        <f t="shared" si="265"/>
        <v>0</v>
      </c>
      <c r="H487" s="104">
        <f t="shared" si="266"/>
        <v>0</v>
      </c>
      <c r="I487" s="104">
        <f t="shared" si="267"/>
        <v>0</v>
      </c>
      <c r="J487" s="104">
        <f t="shared" si="268"/>
        <v>0</v>
      </c>
      <c r="K487" s="39"/>
    </row>
    <row r="488" spans="1:11" ht="78.75">
      <c r="A488" s="30"/>
      <c r="B488" s="105" t="s">
        <v>92</v>
      </c>
      <c r="C488" s="106">
        <f>SUM(C489:C492)</f>
        <v>1800000</v>
      </c>
      <c r="D488" s="106">
        <f>SUM(D489:D492)</f>
        <v>200000</v>
      </c>
      <c r="E488" s="106">
        <f>SUM(E489:E492)</f>
        <v>200000</v>
      </c>
      <c r="F488" s="106">
        <f>SUM(F489:F492)</f>
        <v>200000</v>
      </c>
      <c r="G488" s="106">
        <f>SUM(G489:G492)</f>
        <v>300000</v>
      </c>
      <c r="H488" s="106">
        <f>SUM(H489:H492)</f>
        <v>300000</v>
      </c>
      <c r="I488" s="106">
        <f>SUM(I489:I492)</f>
        <v>300000</v>
      </c>
      <c r="J488" s="106">
        <f>SUM(J489:J492)</f>
        <v>300000</v>
      </c>
      <c r="K488" s="51" t="s">
        <v>93</v>
      </c>
    </row>
    <row r="489" spans="1:11" ht="15">
      <c r="A489" s="30">
        <v>1</v>
      </c>
      <c r="B489" s="37" t="s">
        <v>9</v>
      </c>
      <c r="C489" s="104">
        <f aca="true" t="shared" si="269" ref="C489:C492">SUM(D489:J489)</f>
        <v>0</v>
      </c>
      <c r="D489" s="87"/>
      <c r="E489" s="87"/>
      <c r="F489" s="87"/>
      <c r="G489" s="87"/>
      <c r="H489" s="87"/>
      <c r="I489" s="87"/>
      <c r="J489" s="87"/>
      <c r="K489" s="39"/>
    </row>
    <row r="490" spans="1:11" ht="15">
      <c r="A490" s="30">
        <v>2</v>
      </c>
      <c r="B490" s="37" t="s">
        <v>10</v>
      </c>
      <c r="C490" s="104">
        <f t="shared" si="269"/>
        <v>0</v>
      </c>
      <c r="D490" s="87"/>
      <c r="E490" s="87"/>
      <c r="F490" s="87"/>
      <c r="G490" s="87"/>
      <c r="H490" s="87"/>
      <c r="I490" s="87"/>
      <c r="J490" s="87"/>
      <c r="K490" s="52"/>
    </row>
    <row r="491" spans="1:11" ht="15">
      <c r="A491" s="30">
        <v>3</v>
      </c>
      <c r="B491" s="37" t="s">
        <v>11</v>
      </c>
      <c r="C491" s="104">
        <f t="shared" si="269"/>
        <v>1800000</v>
      </c>
      <c r="D491" s="87">
        <v>200000</v>
      </c>
      <c r="E491" s="87">
        <v>200000</v>
      </c>
      <c r="F491" s="87">
        <v>200000</v>
      </c>
      <c r="G491" s="87">
        <v>300000</v>
      </c>
      <c r="H491" s="87">
        <v>300000</v>
      </c>
      <c r="I491" s="87">
        <v>300000</v>
      </c>
      <c r="J491" s="87">
        <v>300000</v>
      </c>
      <c r="K491" s="39"/>
    </row>
    <row r="492" spans="1:11" ht="15">
      <c r="A492" s="30">
        <v>4</v>
      </c>
      <c r="B492" s="37" t="s">
        <v>12</v>
      </c>
      <c r="C492" s="104">
        <f t="shared" si="269"/>
        <v>0</v>
      </c>
      <c r="D492" s="87"/>
      <c r="E492" s="87"/>
      <c r="F492" s="87"/>
      <c r="G492" s="87"/>
      <c r="H492" s="87"/>
      <c r="I492" s="87"/>
      <c r="J492" s="87"/>
      <c r="K492" s="39"/>
    </row>
    <row r="494" spans="1:11" ht="51" customHeight="1">
      <c r="A494" s="10" t="s">
        <v>94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7"/>
    </row>
    <row r="496" spans="1:11" ht="1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7"/>
    </row>
    <row r="497" spans="1:11" ht="15" customHeight="1">
      <c r="A497" s="30" t="s">
        <v>2</v>
      </c>
      <c r="B497" s="14" t="s">
        <v>3</v>
      </c>
      <c r="C497" s="31" t="s">
        <v>4</v>
      </c>
      <c r="D497" s="31"/>
      <c r="E497" s="31"/>
      <c r="F497" s="31"/>
      <c r="G497" s="31"/>
      <c r="H497" s="31"/>
      <c r="I497" s="31"/>
      <c r="J497" s="31"/>
      <c r="K497" s="14" t="s">
        <v>5</v>
      </c>
    </row>
    <row r="498" spans="1:11" ht="98.25" customHeight="1">
      <c r="A498" s="30"/>
      <c r="B498" s="14"/>
      <c r="C498" s="32" t="s">
        <v>6</v>
      </c>
      <c r="D498" s="13">
        <v>2021</v>
      </c>
      <c r="E498" s="13">
        <v>2022</v>
      </c>
      <c r="F498" s="13">
        <v>2023</v>
      </c>
      <c r="G498" s="13">
        <v>2024</v>
      </c>
      <c r="H498" s="13">
        <v>2025</v>
      </c>
      <c r="I498" s="13">
        <v>2026</v>
      </c>
      <c r="J498" s="13">
        <v>2027</v>
      </c>
      <c r="K498" s="14"/>
    </row>
    <row r="499" spans="1:11" ht="15">
      <c r="A499" s="33">
        <v>1</v>
      </c>
      <c r="B499" s="14" t="s">
        <v>7</v>
      </c>
      <c r="C499" s="32">
        <v>3</v>
      </c>
      <c r="D499" s="31">
        <v>4</v>
      </c>
      <c r="E499" s="31">
        <v>5</v>
      </c>
      <c r="F499" s="31">
        <v>6</v>
      </c>
      <c r="G499" s="31">
        <v>7</v>
      </c>
      <c r="H499" s="31">
        <v>8</v>
      </c>
      <c r="I499" s="31">
        <v>9</v>
      </c>
      <c r="J499" s="31">
        <v>10</v>
      </c>
      <c r="K499" s="31">
        <v>11</v>
      </c>
    </row>
    <row r="500" spans="1:11" ht="57.75">
      <c r="A500" s="30"/>
      <c r="B500" s="34" t="s">
        <v>14</v>
      </c>
      <c r="C500" s="35">
        <f>SUM(C501:C504)</f>
        <v>144242889.82</v>
      </c>
      <c r="D500" s="35">
        <f>SUM(D501:D504)</f>
        <v>18365526.82</v>
      </c>
      <c r="E500" s="35">
        <f>SUM(E501:E504)</f>
        <v>19025814</v>
      </c>
      <c r="F500" s="35">
        <f>SUM(F501:F504)</f>
        <v>19727693</v>
      </c>
      <c r="G500" s="35">
        <f>SUM(G501:G504)</f>
        <v>20516800</v>
      </c>
      <c r="H500" s="35">
        <f>SUM(H501:H504)</f>
        <v>21337473</v>
      </c>
      <c r="I500" s="35">
        <f>SUM(I501:I504)</f>
        <v>22190972</v>
      </c>
      <c r="J500" s="35">
        <f>SUM(J501:J504)</f>
        <v>23078611</v>
      </c>
      <c r="K500" s="36"/>
    </row>
    <row r="501" spans="1:11" ht="15">
      <c r="A501" s="30">
        <f aca="true" t="shared" si="270" ref="A501:A504">A500+1</f>
        <v>1</v>
      </c>
      <c r="B501" s="37" t="s">
        <v>9</v>
      </c>
      <c r="C501" s="38">
        <f aca="true" t="shared" si="271" ref="C501:C504">SUM(D501:J501)</f>
        <v>0</v>
      </c>
      <c r="D501" s="38">
        <f aca="true" t="shared" si="272" ref="D501:D504">D509</f>
        <v>0</v>
      </c>
      <c r="E501" s="38">
        <f aca="true" t="shared" si="273" ref="E501:E504">E509</f>
        <v>0</v>
      </c>
      <c r="F501" s="38">
        <f aca="true" t="shared" si="274" ref="F501:F504">F509</f>
        <v>0</v>
      </c>
      <c r="G501" s="38">
        <f aca="true" t="shared" si="275" ref="G501:G504">G509</f>
        <v>0</v>
      </c>
      <c r="H501" s="38">
        <f aca="true" t="shared" si="276" ref="H501:H504">H509</f>
        <v>0</v>
      </c>
      <c r="I501" s="38">
        <f aca="true" t="shared" si="277" ref="I501:I504">I509</f>
        <v>0</v>
      </c>
      <c r="J501" s="38">
        <f aca="true" t="shared" si="278" ref="J501:J504">J509</f>
        <v>0</v>
      </c>
      <c r="K501" s="39"/>
    </row>
    <row r="502" spans="1:11" ht="15">
      <c r="A502" s="30">
        <f t="shared" si="270"/>
        <v>2</v>
      </c>
      <c r="B502" s="37" t="s">
        <v>10</v>
      </c>
      <c r="C502" s="38">
        <f t="shared" si="271"/>
        <v>0</v>
      </c>
      <c r="D502" s="38">
        <f t="shared" si="272"/>
        <v>0</v>
      </c>
      <c r="E502" s="38">
        <f t="shared" si="273"/>
        <v>0</v>
      </c>
      <c r="F502" s="38">
        <f t="shared" si="274"/>
        <v>0</v>
      </c>
      <c r="G502" s="38">
        <f t="shared" si="275"/>
        <v>0</v>
      </c>
      <c r="H502" s="38">
        <f t="shared" si="276"/>
        <v>0</v>
      </c>
      <c r="I502" s="38">
        <f t="shared" si="277"/>
        <v>0</v>
      </c>
      <c r="J502" s="38">
        <f t="shared" si="278"/>
        <v>0</v>
      </c>
      <c r="K502" s="39"/>
    </row>
    <row r="503" spans="1:11" ht="15">
      <c r="A503" s="30">
        <f t="shared" si="270"/>
        <v>3</v>
      </c>
      <c r="B503" s="37" t="s">
        <v>11</v>
      </c>
      <c r="C503" s="38">
        <f t="shared" si="271"/>
        <v>144242889.82</v>
      </c>
      <c r="D503" s="38">
        <f t="shared" si="272"/>
        <v>18365526.82</v>
      </c>
      <c r="E503" s="38">
        <f t="shared" si="273"/>
        <v>19025814</v>
      </c>
      <c r="F503" s="38">
        <f t="shared" si="274"/>
        <v>19727693</v>
      </c>
      <c r="G503" s="38">
        <f t="shared" si="275"/>
        <v>20516800</v>
      </c>
      <c r="H503" s="38">
        <f t="shared" si="276"/>
        <v>21337473</v>
      </c>
      <c r="I503" s="38">
        <f t="shared" si="277"/>
        <v>22190972</v>
      </c>
      <c r="J503" s="38">
        <f t="shared" si="278"/>
        <v>23078611</v>
      </c>
      <c r="K503" s="39"/>
    </row>
    <row r="504" spans="1:11" ht="15">
      <c r="A504" s="30">
        <f t="shared" si="270"/>
        <v>4</v>
      </c>
      <c r="B504" s="37" t="s">
        <v>12</v>
      </c>
      <c r="C504" s="38">
        <f t="shared" si="271"/>
        <v>0</v>
      </c>
      <c r="D504" s="38">
        <f t="shared" si="272"/>
        <v>0</v>
      </c>
      <c r="E504" s="38">
        <f t="shared" si="273"/>
        <v>0</v>
      </c>
      <c r="F504" s="38">
        <f t="shared" si="274"/>
        <v>0</v>
      </c>
      <c r="G504" s="38">
        <f t="shared" si="275"/>
        <v>0</v>
      </c>
      <c r="H504" s="38">
        <f t="shared" si="276"/>
        <v>0</v>
      </c>
      <c r="I504" s="38">
        <f t="shared" si="277"/>
        <v>0</v>
      </c>
      <c r="J504" s="38">
        <f t="shared" si="278"/>
        <v>0</v>
      </c>
      <c r="K504" s="39"/>
    </row>
    <row r="505" spans="1:11" ht="15">
      <c r="A505" s="30"/>
      <c r="B505" s="43"/>
      <c r="C505" s="42"/>
      <c r="D505" s="42"/>
      <c r="E505" s="42"/>
      <c r="F505" s="42"/>
      <c r="G505" s="42"/>
      <c r="H505" s="42"/>
      <c r="I505" s="42"/>
      <c r="J505" s="42"/>
      <c r="K505" s="39"/>
    </row>
    <row r="506" spans="1:11" ht="18.75" customHeight="1">
      <c r="A506" s="30"/>
      <c r="B506" s="46"/>
      <c r="C506" s="46"/>
      <c r="D506" s="46"/>
      <c r="E506" s="46"/>
      <c r="F506" s="46"/>
      <c r="G506" s="46"/>
      <c r="H506" s="46"/>
      <c r="I506" s="46"/>
      <c r="J506" s="46"/>
      <c r="K506" s="46"/>
    </row>
    <row r="507" spans="1:11" ht="15">
      <c r="A507" s="30"/>
      <c r="B507" s="47" t="s">
        <v>15</v>
      </c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1:11" ht="29.25">
      <c r="A508" s="30"/>
      <c r="B508" s="34" t="s">
        <v>16</v>
      </c>
      <c r="C508" s="48">
        <f>SUM(C509:C512)</f>
        <v>144242889.82</v>
      </c>
      <c r="D508" s="48">
        <f>SUM(D509:D512)</f>
        <v>18365526.82</v>
      </c>
      <c r="E508" s="48">
        <f>SUM(E509:E512)</f>
        <v>19025814</v>
      </c>
      <c r="F508" s="48">
        <f>SUM(F509:F512)</f>
        <v>19727693</v>
      </c>
      <c r="G508" s="48">
        <f>SUM(G509:G512)</f>
        <v>20516800</v>
      </c>
      <c r="H508" s="48">
        <f>SUM(H509:H512)</f>
        <v>21337473</v>
      </c>
      <c r="I508" s="48">
        <f>SUM(I509:I512)</f>
        <v>22190972</v>
      </c>
      <c r="J508" s="48">
        <f>SUM(J509:J512)</f>
        <v>23078611</v>
      </c>
      <c r="K508" s="61"/>
    </row>
    <row r="509" spans="1:11" ht="15">
      <c r="A509" s="30">
        <f aca="true" t="shared" si="279" ref="A509:A512">A508+1</f>
        <v>1</v>
      </c>
      <c r="B509" s="37" t="s">
        <v>9</v>
      </c>
      <c r="C509" s="38">
        <f aca="true" t="shared" si="280" ref="C509:C512">SUM(D509:J509)</f>
        <v>0</v>
      </c>
      <c r="D509" s="38">
        <f aca="true" t="shared" si="281" ref="D509:D510">D514</f>
        <v>0</v>
      </c>
      <c r="E509" s="38">
        <f aca="true" t="shared" si="282" ref="E509:E510">E514</f>
        <v>0</v>
      </c>
      <c r="F509" s="38">
        <f aca="true" t="shared" si="283" ref="F509:F510">F514</f>
        <v>0</v>
      </c>
      <c r="G509" s="38">
        <f aca="true" t="shared" si="284" ref="G509:G510">G514</f>
        <v>0</v>
      </c>
      <c r="H509" s="38">
        <f aca="true" t="shared" si="285" ref="H509:H510">H514</f>
        <v>0</v>
      </c>
      <c r="I509" s="38">
        <f aca="true" t="shared" si="286" ref="I509:I510">I514</f>
        <v>0</v>
      </c>
      <c r="J509" s="38">
        <f aca="true" t="shared" si="287" ref="J509:J510">J514</f>
        <v>0</v>
      </c>
      <c r="K509" s="39"/>
    </row>
    <row r="510" spans="1:11" ht="15">
      <c r="A510" s="30">
        <f t="shared" si="279"/>
        <v>2</v>
      </c>
      <c r="B510" s="37" t="s">
        <v>10</v>
      </c>
      <c r="C510" s="38">
        <f t="shared" si="280"/>
        <v>0</v>
      </c>
      <c r="D510" s="38">
        <f t="shared" si="281"/>
        <v>0</v>
      </c>
      <c r="E510" s="38">
        <f t="shared" si="282"/>
        <v>0</v>
      </c>
      <c r="F510" s="38">
        <f t="shared" si="283"/>
        <v>0</v>
      </c>
      <c r="G510" s="38">
        <f t="shared" si="284"/>
        <v>0</v>
      </c>
      <c r="H510" s="38">
        <f t="shared" si="285"/>
        <v>0</v>
      </c>
      <c r="I510" s="38">
        <f t="shared" si="286"/>
        <v>0</v>
      </c>
      <c r="J510" s="38">
        <f t="shared" si="287"/>
        <v>0</v>
      </c>
      <c r="K510" s="39"/>
    </row>
    <row r="511" spans="1:11" ht="15">
      <c r="A511" s="30">
        <f t="shared" si="279"/>
        <v>3</v>
      </c>
      <c r="B511" s="37" t="s">
        <v>11</v>
      </c>
      <c r="C511" s="38">
        <f t="shared" si="280"/>
        <v>144242889.82</v>
      </c>
      <c r="D511" s="38">
        <f>D516+D521</f>
        <v>18365526.82</v>
      </c>
      <c r="E511" s="38">
        <f>E516+E521</f>
        <v>19025814</v>
      </c>
      <c r="F511" s="38">
        <f>F516+F521</f>
        <v>19727693</v>
      </c>
      <c r="G511" s="38">
        <f>G516+G521</f>
        <v>20516800</v>
      </c>
      <c r="H511" s="38">
        <f>H516+H521</f>
        <v>21337473</v>
      </c>
      <c r="I511" s="38">
        <f>I516+I521</f>
        <v>22190972</v>
      </c>
      <c r="J511" s="38">
        <f>J516+J521</f>
        <v>23078611</v>
      </c>
      <c r="K511" s="39"/>
    </row>
    <row r="512" spans="1:11" ht="15">
      <c r="A512" s="30">
        <f t="shared" si="279"/>
        <v>4</v>
      </c>
      <c r="B512" s="37" t="s">
        <v>12</v>
      </c>
      <c r="C512" s="38">
        <f t="shared" si="280"/>
        <v>0</v>
      </c>
      <c r="D512" s="38">
        <f>D517</f>
        <v>0</v>
      </c>
      <c r="E512" s="38">
        <f>E517</f>
        <v>0</v>
      </c>
      <c r="F512" s="38">
        <f>F517</f>
        <v>0</v>
      </c>
      <c r="G512" s="38">
        <f>G517</f>
        <v>0</v>
      </c>
      <c r="H512" s="38">
        <f>H517</f>
        <v>0</v>
      </c>
      <c r="I512" s="38">
        <f>I517</f>
        <v>0</v>
      </c>
      <c r="J512" s="38">
        <f>J517</f>
        <v>0</v>
      </c>
      <c r="K512" s="39"/>
    </row>
    <row r="513" spans="1:11" ht="157.5">
      <c r="A513" s="30"/>
      <c r="B513" s="105" t="s">
        <v>95</v>
      </c>
      <c r="C513" s="38">
        <f>SUM(C514:C517)</f>
        <v>141392889.82</v>
      </c>
      <c r="D513" s="38">
        <f>SUM(D514:D517)</f>
        <v>17415526.82</v>
      </c>
      <c r="E513" s="38">
        <f>SUM(E514:E517)</f>
        <v>18075814</v>
      </c>
      <c r="F513" s="38">
        <f>SUM(F514:F517)</f>
        <v>18777693</v>
      </c>
      <c r="G513" s="38">
        <f>SUM(G514:G517)</f>
        <v>20516800</v>
      </c>
      <c r="H513" s="38">
        <f>SUM(H514:H517)</f>
        <v>21337473</v>
      </c>
      <c r="I513" s="38">
        <f>SUM(I514:I517)</f>
        <v>22190972</v>
      </c>
      <c r="J513" s="38">
        <f>SUM(J514:J517)</f>
        <v>23078611</v>
      </c>
      <c r="K513" s="51" t="s">
        <v>96</v>
      </c>
    </row>
    <row r="514" spans="1:11" ht="15">
      <c r="A514" s="30">
        <v>1</v>
      </c>
      <c r="B514" s="37" t="s">
        <v>9</v>
      </c>
      <c r="C514" s="38">
        <f aca="true" t="shared" si="288" ref="C514:C517">SUM(D514:J514)</f>
        <v>0</v>
      </c>
      <c r="D514" s="42"/>
      <c r="E514" s="42"/>
      <c r="F514" s="42"/>
      <c r="G514" s="42"/>
      <c r="H514" s="42"/>
      <c r="I514" s="42"/>
      <c r="J514" s="42"/>
      <c r="K514" s="39"/>
    </row>
    <row r="515" spans="1:11" ht="15">
      <c r="A515" s="30">
        <v>2</v>
      </c>
      <c r="B515" s="37" t="s">
        <v>10</v>
      </c>
      <c r="C515" s="38">
        <f t="shared" si="288"/>
        <v>0</v>
      </c>
      <c r="D515" s="42"/>
      <c r="E515" s="42"/>
      <c r="F515" s="42"/>
      <c r="G515" s="42"/>
      <c r="H515" s="42"/>
      <c r="I515" s="42"/>
      <c r="J515" s="42"/>
      <c r="K515" s="52"/>
    </row>
    <row r="516" spans="1:11" ht="15">
      <c r="A516" s="30">
        <v>3</v>
      </c>
      <c r="B516" s="37" t="s">
        <v>11</v>
      </c>
      <c r="C516" s="38">
        <f t="shared" si="288"/>
        <v>141392889.82</v>
      </c>
      <c r="D516" s="42">
        <v>17415526.82</v>
      </c>
      <c r="E516" s="42">
        <v>18075814</v>
      </c>
      <c r="F516" s="42">
        <v>18777693</v>
      </c>
      <c r="G516" s="42">
        <v>20516800</v>
      </c>
      <c r="H516" s="42">
        <v>21337473</v>
      </c>
      <c r="I516" s="42">
        <v>22190972</v>
      </c>
      <c r="J516" s="42">
        <v>23078611</v>
      </c>
      <c r="K516" s="39"/>
    </row>
    <row r="517" spans="1:11" ht="15">
      <c r="A517" s="30">
        <v>4</v>
      </c>
      <c r="B517" s="37" t="s">
        <v>12</v>
      </c>
      <c r="C517" s="38">
        <f t="shared" si="288"/>
        <v>0</v>
      </c>
      <c r="D517" s="42"/>
      <c r="E517" s="42"/>
      <c r="F517" s="42"/>
      <c r="G517" s="42"/>
      <c r="H517" s="42"/>
      <c r="I517" s="42"/>
      <c r="J517" s="42"/>
      <c r="K517" s="39"/>
    </row>
    <row r="518" spans="1:11" ht="122.25" customHeight="1">
      <c r="A518" s="30"/>
      <c r="B518" s="105" t="s">
        <v>97</v>
      </c>
      <c r="C518" s="38">
        <f>SUM(C519:C522)</f>
        <v>2850000</v>
      </c>
      <c r="D518" s="38">
        <f>SUM(D519:D522)</f>
        <v>950000</v>
      </c>
      <c r="E518" s="38">
        <f>SUM(E519:E522)</f>
        <v>950000</v>
      </c>
      <c r="F518" s="38">
        <f>SUM(F519:F522)</f>
        <v>950000</v>
      </c>
      <c r="G518" s="38">
        <f>SUM(G519:G522)</f>
        <v>0</v>
      </c>
      <c r="H518" s="38">
        <f>SUM(H519:H522)</f>
        <v>0</v>
      </c>
      <c r="I518" s="38">
        <f>SUM(I519:I522)</f>
        <v>0</v>
      </c>
      <c r="J518" s="38">
        <f>SUM(J519:J522)</f>
        <v>0</v>
      </c>
      <c r="K518" s="51" t="s">
        <v>96</v>
      </c>
    </row>
    <row r="519" spans="1:11" ht="18.75" customHeight="1">
      <c r="A519" s="30">
        <v>1</v>
      </c>
      <c r="B519" s="37" t="s">
        <v>9</v>
      </c>
      <c r="C519" s="38">
        <f aca="true" t="shared" si="289" ref="C519:C522">SUM(D519:J519)</f>
        <v>0</v>
      </c>
      <c r="D519" s="42"/>
      <c r="E519" s="42"/>
      <c r="F519" s="42"/>
      <c r="G519" s="42"/>
      <c r="H519" s="42"/>
      <c r="I519" s="42"/>
      <c r="J519" s="42"/>
      <c r="K519" s="39"/>
    </row>
    <row r="520" spans="1:11" ht="18" customHeight="1">
      <c r="A520" s="30">
        <v>2</v>
      </c>
      <c r="B520" s="37" t="s">
        <v>10</v>
      </c>
      <c r="C520" s="38">
        <f t="shared" si="289"/>
        <v>0</v>
      </c>
      <c r="D520" s="42"/>
      <c r="E520" s="42"/>
      <c r="F520" s="42"/>
      <c r="G520" s="42"/>
      <c r="H520" s="42"/>
      <c r="I520" s="42"/>
      <c r="J520" s="42"/>
      <c r="K520" s="52"/>
    </row>
    <row r="521" spans="1:11" ht="16.5" customHeight="1">
      <c r="A521" s="30">
        <v>3</v>
      </c>
      <c r="B521" s="37" t="s">
        <v>11</v>
      </c>
      <c r="C521" s="38">
        <f t="shared" si="289"/>
        <v>2850000</v>
      </c>
      <c r="D521" s="42">
        <v>950000</v>
      </c>
      <c r="E521" s="42">
        <v>950000</v>
      </c>
      <c r="F521" s="42">
        <v>950000</v>
      </c>
      <c r="G521" s="42">
        <v>0</v>
      </c>
      <c r="H521" s="42">
        <v>0</v>
      </c>
      <c r="I521" s="42">
        <v>0</v>
      </c>
      <c r="J521" s="42">
        <v>0</v>
      </c>
      <c r="K521" s="39"/>
    </row>
    <row r="522" spans="1:11" ht="15">
      <c r="A522" s="30">
        <v>4</v>
      </c>
      <c r="B522" s="37" t="s">
        <v>12</v>
      </c>
      <c r="C522" s="38">
        <f t="shared" si="289"/>
        <v>0</v>
      </c>
      <c r="D522" s="42"/>
      <c r="E522" s="42"/>
      <c r="F522" s="42"/>
      <c r="G522" s="42"/>
      <c r="H522" s="42"/>
      <c r="I522" s="42"/>
      <c r="J522" s="42"/>
      <c r="K522" s="39"/>
    </row>
    <row r="524" spans="3:10" ht="15">
      <c r="C524" s="107"/>
      <c r="D524" s="108"/>
      <c r="E524" s="109"/>
      <c r="F524" s="108"/>
      <c r="G524" s="108"/>
      <c r="H524" s="108"/>
      <c r="I524" s="107"/>
      <c r="J524" s="107"/>
    </row>
    <row r="525" spans="1:11" ht="38.25" customHeight="1">
      <c r="A525" s="10" t="s">
        <v>98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7"/>
    </row>
    <row r="527" spans="1:11" ht="1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7"/>
    </row>
    <row r="528" spans="1:11" ht="15" customHeight="1">
      <c r="A528" s="30" t="s">
        <v>2</v>
      </c>
      <c r="B528" s="14" t="s">
        <v>3</v>
      </c>
      <c r="C528" s="31" t="s">
        <v>4</v>
      </c>
      <c r="D528" s="31"/>
      <c r="E528" s="31"/>
      <c r="F528" s="31"/>
      <c r="G528" s="31"/>
      <c r="H528" s="31"/>
      <c r="I528" s="31"/>
      <c r="J528" s="31"/>
      <c r="K528" s="14" t="s">
        <v>5</v>
      </c>
    </row>
    <row r="529" spans="1:11" ht="93" customHeight="1">
      <c r="A529" s="30"/>
      <c r="B529" s="14"/>
      <c r="C529" s="32" t="s">
        <v>6</v>
      </c>
      <c r="D529" s="13">
        <v>2021</v>
      </c>
      <c r="E529" s="13">
        <v>2022</v>
      </c>
      <c r="F529" s="13">
        <v>2023</v>
      </c>
      <c r="G529" s="13">
        <v>2024</v>
      </c>
      <c r="H529" s="13">
        <v>2025</v>
      </c>
      <c r="I529" s="13">
        <v>2026</v>
      </c>
      <c r="J529" s="13">
        <v>2027</v>
      </c>
      <c r="K529" s="14"/>
    </row>
    <row r="530" spans="1:11" ht="15">
      <c r="A530" s="33">
        <v>1</v>
      </c>
      <c r="B530" s="14" t="s">
        <v>7</v>
      </c>
      <c r="C530" s="32">
        <v>3</v>
      </c>
      <c r="D530" s="31">
        <v>4</v>
      </c>
      <c r="E530" s="31">
        <v>5</v>
      </c>
      <c r="F530" s="31">
        <v>6</v>
      </c>
      <c r="G530" s="31">
        <v>7</v>
      </c>
      <c r="H530" s="31">
        <v>8</v>
      </c>
      <c r="I530" s="31">
        <v>9</v>
      </c>
      <c r="J530" s="31">
        <v>10</v>
      </c>
      <c r="K530" s="31">
        <v>11</v>
      </c>
    </row>
    <row r="531" spans="1:11" ht="57.75">
      <c r="A531" s="30"/>
      <c r="B531" s="34" t="s">
        <v>14</v>
      </c>
      <c r="C531" s="35">
        <f>SUM(C532:C535)</f>
        <v>0</v>
      </c>
      <c r="D531" s="35">
        <f>SUM(D532:D535)</f>
        <v>0</v>
      </c>
      <c r="E531" s="35">
        <f>SUM(E532:E535)</f>
        <v>0</v>
      </c>
      <c r="F531" s="35">
        <f>SUM(F532:F535)</f>
        <v>0</v>
      </c>
      <c r="G531" s="35">
        <f>SUM(G532:G535)</f>
        <v>0</v>
      </c>
      <c r="H531" s="35">
        <f>SUM(H532:H535)</f>
        <v>0</v>
      </c>
      <c r="I531" s="35">
        <f>SUM(I532:I535)</f>
        <v>0</v>
      </c>
      <c r="J531" s="35">
        <f>SUM(J532:J535)</f>
        <v>0</v>
      </c>
      <c r="K531" s="36"/>
    </row>
    <row r="532" spans="1:11" ht="15">
      <c r="A532" s="30">
        <f aca="true" t="shared" si="290" ref="A532:A535">A531+1</f>
        <v>1</v>
      </c>
      <c r="B532" s="37" t="s">
        <v>9</v>
      </c>
      <c r="C532" s="38">
        <f aca="true" t="shared" si="291" ref="C532:C535">SUM(D532:J532)</f>
        <v>0</v>
      </c>
      <c r="D532" s="38">
        <f aca="true" t="shared" si="292" ref="D532:D535">D540</f>
        <v>0</v>
      </c>
      <c r="E532" s="38">
        <f aca="true" t="shared" si="293" ref="E532:E535">E540</f>
        <v>0</v>
      </c>
      <c r="F532" s="38">
        <f aca="true" t="shared" si="294" ref="F532:F535">F540</f>
        <v>0</v>
      </c>
      <c r="G532" s="38">
        <f aca="true" t="shared" si="295" ref="G532:G535">G540</f>
        <v>0</v>
      </c>
      <c r="H532" s="38">
        <f aca="true" t="shared" si="296" ref="H532:H535">H540</f>
        <v>0</v>
      </c>
      <c r="I532" s="38">
        <f aca="true" t="shared" si="297" ref="I532:I535">I540</f>
        <v>0</v>
      </c>
      <c r="J532" s="38">
        <f aca="true" t="shared" si="298" ref="J532:J535">J540</f>
        <v>0</v>
      </c>
      <c r="K532" s="39"/>
    </row>
    <row r="533" spans="1:11" ht="15">
      <c r="A533" s="30">
        <f t="shared" si="290"/>
        <v>2</v>
      </c>
      <c r="B533" s="37" t="s">
        <v>10</v>
      </c>
      <c r="C533" s="38">
        <f t="shared" si="291"/>
        <v>0</v>
      </c>
      <c r="D533" s="38">
        <f t="shared" si="292"/>
        <v>0</v>
      </c>
      <c r="E533" s="38">
        <f t="shared" si="293"/>
        <v>0</v>
      </c>
      <c r="F533" s="38">
        <f t="shared" si="294"/>
        <v>0</v>
      </c>
      <c r="G533" s="38">
        <f t="shared" si="295"/>
        <v>0</v>
      </c>
      <c r="H533" s="38">
        <f t="shared" si="296"/>
        <v>0</v>
      </c>
      <c r="I533" s="38">
        <f t="shared" si="297"/>
        <v>0</v>
      </c>
      <c r="J533" s="38">
        <f t="shared" si="298"/>
        <v>0</v>
      </c>
      <c r="K533" s="39"/>
    </row>
    <row r="534" spans="1:11" ht="15">
      <c r="A534" s="30">
        <f t="shared" si="290"/>
        <v>3</v>
      </c>
      <c r="B534" s="37" t="s">
        <v>11</v>
      </c>
      <c r="C534" s="38">
        <f t="shared" si="291"/>
        <v>0</v>
      </c>
      <c r="D534" s="38">
        <f t="shared" si="292"/>
        <v>0</v>
      </c>
      <c r="E534" s="38">
        <f t="shared" si="293"/>
        <v>0</v>
      </c>
      <c r="F534" s="38">
        <f t="shared" si="294"/>
        <v>0</v>
      </c>
      <c r="G534" s="38">
        <f t="shared" si="295"/>
        <v>0</v>
      </c>
      <c r="H534" s="38">
        <f t="shared" si="296"/>
        <v>0</v>
      </c>
      <c r="I534" s="38">
        <f t="shared" si="297"/>
        <v>0</v>
      </c>
      <c r="J534" s="38">
        <f t="shared" si="298"/>
        <v>0</v>
      </c>
      <c r="K534" s="39"/>
    </row>
    <row r="535" spans="1:11" ht="15">
      <c r="A535" s="30">
        <f t="shared" si="290"/>
        <v>4</v>
      </c>
      <c r="B535" s="37" t="s">
        <v>12</v>
      </c>
      <c r="C535" s="38">
        <f t="shared" si="291"/>
        <v>0</v>
      </c>
      <c r="D535" s="38">
        <f t="shared" si="292"/>
        <v>0</v>
      </c>
      <c r="E535" s="38">
        <f t="shared" si="293"/>
        <v>0</v>
      </c>
      <c r="F535" s="38">
        <f t="shared" si="294"/>
        <v>0</v>
      </c>
      <c r="G535" s="38">
        <f t="shared" si="295"/>
        <v>0</v>
      </c>
      <c r="H535" s="38">
        <f t="shared" si="296"/>
        <v>0</v>
      </c>
      <c r="I535" s="38">
        <f t="shared" si="297"/>
        <v>0</v>
      </c>
      <c r="J535" s="38">
        <f t="shared" si="298"/>
        <v>0</v>
      </c>
      <c r="K535" s="39"/>
    </row>
    <row r="536" spans="1:11" ht="15">
      <c r="A536" s="30"/>
      <c r="B536" s="43"/>
      <c r="C536" s="42"/>
      <c r="D536" s="42"/>
      <c r="E536" s="42"/>
      <c r="F536" s="42"/>
      <c r="G536" s="42"/>
      <c r="H536" s="42"/>
      <c r="I536" s="42"/>
      <c r="J536" s="42"/>
      <c r="K536" s="39"/>
    </row>
    <row r="537" spans="1:11" ht="18.75" customHeight="1">
      <c r="A537" s="30"/>
      <c r="B537" s="46"/>
      <c r="C537" s="46"/>
      <c r="D537" s="46"/>
      <c r="E537" s="46"/>
      <c r="F537" s="46"/>
      <c r="G537" s="46"/>
      <c r="H537" s="46"/>
      <c r="I537" s="46"/>
      <c r="J537" s="46"/>
      <c r="K537" s="46"/>
    </row>
    <row r="538" spans="1:11" ht="15">
      <c r="A538" s="30"/>
      <c r="B538" s="47" t="s">
        <v>15</v>
      </c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1:11" ht="29.25">
      <c r="A539" s="30"/>
      <c r="B539" s="34" t="s">
        <v>16</v>
      </c>
      <c r="C539" s="97">
        <f>SUM(C540:C543)</f>
        <v>0</v>
      </c>
      <c r="D539" s="97">
        <f>SUM(D540:D543)</f>
        <v>0</v>
      </c>
      <c r="E539" s="97">
        <f>SUM(E540:E543)</f>
        <v>0</v>
      </c>
      <c r="F539" s="97">
        <f>SUM(F540:F543)</f>
        <v>0</v>
      </c>
      <c r="G539" s="97">
        <f>SUM(G540:G543)</f>
        <v>0</v>
      </c>
      <c r="H539" s="97">
        <f>SUM(H540:H543)</f>
        <v>0</v>
      </c>
      <c r="I539" s="97">
        <f>SUM(I540:I543)</f>
        <v>0</v>
      </c>
      <c r="J539" s="97">
        <f>SUM(J540:J543)</f>
        <v>0</v>
      </c>
      <c r="K539" s="61"/>
    </row>
    <row r="540" spans="1:11" ht="15">
      <c r="A540" s="30">
        <f aca="true" t="shared" si="299" ref="A540:A543">A539+1</f>
        <v>1</v>
      </c>
      <c r="B540" s="37" t="s">
        <v>9</v>
      </c>
      <c r="C540" s="98">
        <f aca="true" t="shared" si="300" ref="C540:C543">SUM(D540:J540)</f>
        <v>0</v>
      </c>
      <c r="D540" s="98">
        <f aca="true" t="shared" si="301" ref="D540:D543">D545</f>
        <v>0</v>
      </c>
      <c r="E540" s="98">
        <f aca="true" t="shared" si="302" ref="E540:E543">E545</f>
        <v>0</v>
      </c>
      <c r="F540" s="98">
        <f aca="true" t="shared" si="303" ref="F540:F543">F545</f>
        <v>0</v>
      </c>
      <c r="G540" s="98">
        <f aca="true" t="shared" si="304" ref="G540:G543">G545</f>
        <v>0</v>
      </c>
      <c r="H540" s="98">
        <f aca="true" t="shared" si="305" ref="H540:H543">H545</f>
        <v>0</v>
      </c>
      <c r="I540" s="98">
        <f aca="true" t="shared" si="306" ref="I540:I543">I545</f>
        <v>0</v>
      </c>
      <c r="J540" s="98">
        <f aca="true" t="shared" si="307" ref="J540:J543">J545</f>
        <v>0</v>
      </c>
      <c r="K540" s="39"/>
    </row>
    <row r="541" spans="1:11" ht="15">
      <c r="A541" s="30">
        <f t="shared" si="299"/>
        <v>2</v>
      </c>
      <c r="B541" s="37" t="s">
        <v>10</v>
      </c>
      <c r="C541" s="98">
        <f t="shared" si="300"/>
        <v>0</v>
      </c>
      <c r="D541" s="98">
        <f t="shared" si="301"/>
        <v>0</v>
      </c>
      <c r="E541" s="98">
        <f t="shared" si="302"/>
        <v>0</v>
      </c>
      <c r="F541" s="98">
        <f t="shared" si="303"/>
        <v>0</v>
      </c>
      <c r="G541" s="98">
        <f t="shared" si="304"/>
        <v>0</v>
      </c>
      <c r="H541" s="98">
        <f t="shared" si="305"/>
        <v>0</v>
      </c>
      <c r="I541" s="98">
        <f t="shared" si="306"/>
        <v>0</v>
      </c>
      <c r="J541" s="98">
        <f t="shared" si="307"/>
        <v>0</v>
      </c>
      <c r="K541" s="39"/>
    </row>
    <row r="542" spans="1:11" ht="15">
      <c r="A542" s="30">
        <f t="shared" si="299"/>
        <v>3</v>
      </c>
      <c r="B542" s="37" t="s">
        <v>11</v>
      </c>
      <c r="C542" s="98">
        <f t="shared" si="300"/>
        <v>0</v>
      </c>
      <c r="D542" s="98">
        <f t="shared" si="301"/>
        <v>0</v>
      </c>
      <c r="E542" s="98">
        <f t="shared" si="302"/>
        <v>0</v>
      </c>
      <c r="F542" s="98">
        <f t="shared" si="303"/>
        <v>0</v>
      </c>
      <c r="G542" s="98">
        <f t="shared" si="304"/>
        <v>0</v>
      </c>
      <c r="H542" s="98">
        <f t="shared" si="305"/>
        <v>0</v>
      </c>
      <c r="I542" s="98">
        <f t="shared" si="306"/>
        <v>0</v>
      </c>
      <c r="J542" s="98">
        <f t="shared" si="307"/>
        <v>0</v>
      </c>
      <c r="K542" s="39"/>
    </row>
    <row r="543" spans="1:11" ht="15">
      <c r="A543" s="30">
        <f t="shared" si="299"/>
        <v>4</v>
      </c>
      <c r="B543" s="37" t="s">
        <v>12</v>
      </c>
      <c r="C543" s="98">
        <f t="shared" si="300"/>
        <v>0</v>
      </c>
      <c r="D543" s="98">
        <f t="shared" si="301"/>
        <v>0</v>
      </c>
      <c r="E543" s="98">
        <f t="shared" si="302"/>
        <v>0</v>
      </c>
      <c r="F543" s="98">
        <f t="shared" si="303"/>
        <v>0</v>
      </c>
      <c r="G543" s="98">
        <f t="shared" si="304"/>
        <v>0</v>
      </c>
      <c r="H543" s="98">
        <f t="shared" si="305"/>
        <v>0</v>
      </c>
      <c r="I543" s="98">
        <f t="shared" si="306"/>
        <v>0</v>
      </c>
      <c r="J543" s="98">
        <f t="shared" si="307"/>
        <v>0</v>
      </c>
      <c r="K543" s="39"/>
    </row>
    <row r="544" spans="1:11" ht="141.75">
      <c r="A544" s="30"/>
      <c r="B544" s="105" t="s">
        <v>99</v>
      </c>
      <c r="C544" s="98">
        <f>SUM(C545:C548)</f>
        <v>0</v>
      </c>
      <c r="D544" s="98">
        <f>SUM(D545:D548)</f>
        <v>0</v>
      </c>
      <c r="E544" s="98">
        <f>SUM(E545:E548)</f>
        <v>0</v>
      </c>
      <c r="F544" s="98">
        <f>SUM(F545:F548)</f>
        <v>0</v>
      </c>
      <c r="G544" s="98">
        <f>SUM(G545:G548)</f>
        <v>0</v>
      </c>
      <c r="H544" s="98">
        <f>SUM(H545:H548)</f>
        <v>0</v>
      </c>
      <c r="I544" s="98">
        <f>SUM(I545:I548)</f>
        <v>0</v>
      </c>
      <c r="J544" s="98">
        <f>SUM(J545:J548)</f>
        <v>0</v>
      </c>
      <c r="K544" s="51"/>
    </row>
    <row r="545" spans="1:11" ht="15">
      <c r="A545" s="30">
        <v>1</v>
      </c>
      <c r="B545" s="37" t="s">
        <v>9</v>
      </c>
      <c r="C545" s="98">
        <f aca="true" t="shared" si="308" ref="C545:C548">SUM(D545:J545)</f>
        <v>0</v>
      </c>
      <c r="D545" s="99"/>
      <c r="E545" s="99"/>
      <c r="F545" s="99"/>
      <c r="G545" s="99"/>
      <c r="H545" s="99"/>
      <c r="I545" s="99"/>
      <c r="J545" s="99"/>
      <c r="K545" s="39"/>
    </row>
    <row r="546" spans="1:11" ht="15">
      <c r="A546" s="30">
        <v>2</v>
      </c>
      <c r="B546" s="37" t="s">
        <v>10</v>
      </c>
      <c r="C546" s="98">
        <f t="shared" si="308"/>
        <v>0</v>
      </c>
      <c r="D546" s="99"/>
      <c r="E546" s="99"/>
      <c r="F546" s="99"/>
      <c r="G546" s="99"/>
      <c r="H546" s="99"/>
      <c r="I546" s="99"/>
      <c r="J546" s="99"/>
      <c r="K546" s="52"/>
    </row>
    <row r="547" spans="1:11" ht="15">
      <c r="A547" s="30">
        <v>3</v>
      </c>
      <c r="B547" s="37" t="s">
        <v>11</v>
      </c>
      <c r="C547" s="98">
        <f t="shared" si="308"/>
        <v>0</v>
      </c>
      <c r="D547" s="99">
        <v>0</v>
      </c>
      <c r="E547" s="99">
        <v>0</v>
      </c>
      <c r="F547" s="99">
        <v>0</v>
      </c>
      <c r="G547" s="99">
        <v>0</v>
      </c>
      <c r="H547" s="99">
        <v>0</v>
      </c>
      <c r="I547" s="99">
        <v>0</v>
      </c>
      <c r="J547" s="99">
        <v>0</v>
      </c>
      <c r="K547" s="39"/>
    </row>
    <row r="548" spans="1:11" ht="15">
      <c r="A548" s="30">
        <v>4</v>
      </c>
      <c r="B548" s="37" t="s">
        <v>12</v>
      </c>
      <c r="C548" s="98">
        <f t="shared" si="308"/>
        <v>0</v>
      </c>
      <c r="D548" s="45"/>
      <c r="E548" s="45"/>
      <c r="F548" s="45"/>
      <c r="G548" s="45"/>
      <c r="H548" s="45"/>
      <c r="I548" s="45"/>
      <c r="J548" s="45"/>
      <c r="K548" s="39"/>
    </row>
    <row r="551" spans="1:11" ht="36.75" customHeight="1">
      <c r="A551" s="10" t="s">
        <v>100</v>
      </c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7"/>
    </row>
    <row r="553" spans="1:11" ht="1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7"/>
    </row>
    <row r="554" spans="1:11" ht="15" customHeight="1">
      <c r="A554" s="30" t="s">
        <v>2</v>
      </c>
      <c r="B554" s="14" t="s">
        <v>3</v>
      </c>
      <c r="C554" s="31" t="s">
        <v>4</v>
      </c>
      <c r="D554" s="31"/>
      <c r="E554" s="31"/>
      <c r="F554" s="31"/>
      <c r="G554" s="31"/>
      <c r="H554" s="31"/>
      <c r="I554" s="31"/>
      <c r="J554" s="31"/>
      <c r="K554" s="14" t="s">
        <v>5</v>
      </c>
    </row>
    <row r="555" spans="1:11" ht="96" customHeight="1">
      <c r="A555" s="30"/>
      <c r="B555" s="14"/>
      <c r="C555" s="32" t="s">
        <v>6</v>
      </c>
      <c r="D555" s="13">
        <v>2021</v>
      </c>
      <c r="E555" s="13">
        <v>2022</v>
      </c>
      <c r="F555" s="13">
        <v>2023</v>
      </c>
      <c r="G555" s="13">
        <v>2024</v>
      </c>
      <c r="H555" s="13">
        <v>2025</v>
      </c>
      <c r="I555" s="13">
        <v>2026</v>
      </c>
      <c r="J555" s="13">
        <v>2027</v>
      </c>
      <c r="K555" s="14"/>
    </row>
    <row r="556" spans="1:11" ht="15">
      <c r="A556" s="33">
        <v>1</v>
      </c>
      <c r="B556" s="14" t="s">
        <v>7</v>
      </c>
      <c r="C556" s="32">
        <v>3</v>
      </c>
      <c r="D556" s="31">
        <v>4</v>
      </c>
      <c r="E556" s="31">
        <v>5</v>
      </c>
      <c r="F556" s="31">
        <v>6</v>
      </c>
      <c r="G556" s="31">
        <v>7</v>
      </c>
      <c r="H556" s="31">
        <v>8</v>
      </c>
      <c r="I556" s="31">
        <v>9</v>
      </c>
      <c r="J556" s="31">
        <v>10</v>
      </c>
      <c r="K556" s="31">
        <v>11</v>
      </c>
    </row>
    <row r="557" spans="1:11" ht="57.75">
      <c r="A557" s="30"/>
      <c r="B557" s="34" t="s">
        <v>14</v>
      </c>
      <c r="C557" s="35">
        <f>SUM(C558:C561)</f>
        <v>1044800</v>
      </c>
      <c r="D557" s="35">
        <f>SUM(D558:D561)</f>
        <v>100000</v>
      </c>
      <c r="E557" s="35">
        <f>SUM(E558:E561)</f>
        <v>100000</v>
      </c>
      <c r="F557" s="35">
        <f>SUM(F558:F561)</f>
        <v>100000</v>
      </c>
      <c r="G557" s="35">
        <f>SUM(G558:G561)</f>
        <v>186200</v>
      </c>
      <c r="H557" s="35">
        <f>SUM(H558:H561)</f>
        <v>186200</v>
      </c>
      <c r="I557" s="35">
        <f>SUM(I558:I561)</f>
        <v>186200</v>
      </c>
      <c r="J557" s="35">
        <f>SUM(J558:J561)</f>
        <v>186200</v>
      </c>
      <c r="K557" s="36"/>
    </row>
    <row r="558" spans="1:11" ht="15">
      <c r="A558" s="30">
        <f aca="true" t="shared" si="309" ref="A558:A561">A557+1</f>
        <v>1</v>
      </c>
      <c r="B558" s="37" t="s">
        <v>9</v>
      </c>
      <c r="C558" s="38">
        <f aca="true" t="shared" si="310" ref="C558:C561">SUM(D558:J558)</f>
        <v>0</v>
      </c>
      <c r="D558" s="38">
        <f aca="true" t="shared" si="311" ref="D558:D561">D566</f>
        <v>0</v>
      </c>
      <c r="E558" s="38">
        <f aca="true" t="shared" si="312" ref="E558:E561">E566</f>
        <v>0</v>
      </c>
      <c r="F558" s="38">
        <f aca="true" t="shared" si="313" ref="F558:F561">F566</f>
        <v>0</v>
      </c>
      <c r="G558" s="38">
        <f aca="true" t="shared" si="314" ref="G558:G561">G566</f>
        <v>0</v>
      </c>
      <c r="H558" s="38">
        <f aca="true" t="shared" si="315" ref="H558:H561">H566</f>
        <v>0</v>
      </c>
      <c r="I558" s="38">
        <f aca="true" t="shared" si="316" ref="I558:I561">I566</f>
        <v>0</v>
      </c>
      <c r="J558" s="38">
        <f aca="true" t="shared" si="317" ref="J558:J561">J566</f>
        <v>0</v>
      </c>
      <c r="K558" s="39"/>
    </row>
    <row r="559" spans="1:11" ht="15">
      <c r="A559" s="30">
        <f t="shared" si="309"/>
        <v>2</v>
      </c>
      <c r="B559" s="37" t="s">
        <v>10</v>
      </c>
      <c r="C559" s="38">
        <f t="shared" si="310"/>
        <v>0</v>
      </c>
      <c r="D559" s="38">
        <f t="shared" si="311"/>
        <v>0</v>
      </c>
      <c r="E559" s="38">
        <f t="shared" si="312"/>
        <v>0</v>
      </c>
      <c r="F559" s="38">
        <f t="shared" si="313"/>
        <v>0</v>
      </c>
      <c r="G559" s="38">
        <f t="shared" si="314"/>
        <v>0</v>
      </c>
      <c r="H559" s="38">
        <f t="shared" si="315"/>
        <v>0</v>
      </c>
      <c r="I559" s="38">
        <f t="shared" si="316"/>
        <v>0</v>
      </c>
      <c r="J559" s="38">
        <f t="shared" si="317"/>
        <v>0</v>
      </c>
      <c r="K559" s="39"/>
    </row>
    <row r="560" spans="1:11" ht="15">
      <c r="A560" s="30">
        <f t="shared" si="309"/>
        <v>3</v>
      </c>
      <c r="B560" s="37" t="s">
        <v>11</v>
      </c>
      <c r="C560" s="38">
        <f t="shared" si="310"/>
        <v>1044800</v>
      </c>
      <c r="D560" s="38">
        <f t="shared" si="311"/>
        <v>100000</v>
      </c>
      <c r="E560" s="38">
        <f t="shared" si="312"/>
        <v>100000</v>
      </c>
      <c r="F560" s="38">
        <f t="shared" si="313"/>
        <v>100000</v>
      </c>
      <c r="G560" s="38">
        <f t="shared" si="314"/>
        <v>186200</v>
      </c>
      <c r="H560" s="38">
        <f t="shared" si="315"/>
        <v>186200</v>
      </c>
      <c r="I560" s="38">
        <f t="shared" si="316"/>
        <v>186200</v>
      </c>
      <c r="J560" s="38">
        <f t="shared" si="317"/>
        <v>186200</v>
      </c>
      <c r="K560" s="39"/>
    </row>
    <row r="561" spans="1:11" ht="15">
      <c r="A561" s="30">
        <f t="shared" si="309"/>
        <v>4</v>
      </c>
      <c r="B561" s="37" t="s">
        <v>12</v>
      </c>
      <c r="C561" s="38">
        <f t="shared" si="310"/>
        <v>0</v>
      </c>
      <c r="D561" s="38">
        <f t="shared" si="311"/>
        <v>0</v>
      </c>
      <c r="E561" s="38">
        <f t="shared" si="312"/>
        <v>0</v>
      </c>
      <c r="F561" s="38">
        <f t="shared" si="313"/>
        <v>0</v>
      </c>
      <c r="G561" s="38">
        <f t="shared" si="314"/>
        <v>0</v>
      </c>
      <c r="H561" s="38">
        <f t="shared" si="315"/>
        <v>0</v>
      </c>
      <c r="I561" s="38">
        <f t="shared" si="316"/>
        <v>0</v>
      </c>
      <c r="J561" s="38">
        <f t="shared" si="317"/>
        <v>0</v>
      </c>
      <c r="K561" s="39"/>
    </row>
    <row r="562" spans="1:11" ht="15">
      <c r="A562" s="30"/>
      <c r="B562" s="43"/>
      <c r="C562" s="38"/>
      <c r="D562" s="38"/>
      <c r="E562" s="38"/>
      <c r="F562" s="38"/>
      <c r="G562" s="38"/>
      <c r="H562" s="38"/>
      <c r="I562" s="38"/>
      <c r="J562" s="38"/>
      <c r="K562" s="39"/>
    </row>
    <row r="563" spans="1:11" ht="18.75" customHeight="1">
      <c r="A563" s="30"/>
      <c r="B563" s="46"/>
      <c r="C563" s="46"/>
      <c r="D563" s="46"/>
      <c r="E563" s="46"/>
      <c r="F563" s="46"/>
      <c r="G563" s="46"/>
      <c r="H563" s="46"/>
      <c r="I563" s="46"/>
      <c r="J563" s="46"/>
      <c r="K563" s="46"/>
    </row>
    <row r="564" spans="1:11" ht="15">
      <c r="A564" s="30"/>
      <c r="B564" s="47" t="s">
        <v>15</v>
      </c>
      <c r="C564" s="47"/>
      <c r="D564" s="47"/>
      <c r="E564" s="47"/>
      <c r="F564" s="47"/>
      <c r="G564" s="47"/>
      <c r="H564" s="47"/>
      <c r="I564" s="47"/>
      <c r="J564" s="47"/>
      <c r="K564" s="47"/>
    </row>
    <row r="565" spans="1:11" ht="29.25">
      <c r="A565" s="30"/>
      <c r="B565" s="34" t="s">
        <v>16</v>
      </c>
      <c r="C565" s="97">
        <f>SUM(C566:C569)</f>
        <v>1044800</v>
      </c>
      <c r="D565" s="97">
        <f>SUM(D566:D569)</f>
        <v>100000</v>
      </c>
      <c r="E565" s="97">
        <f>SUM(E566:E569)</f>
        <v>100000</v>
      </c>
      <c r="F565" s="97">
        <f>SUM(F566:F569)</f>
        <v>100000</v>
      </c>
      <c r="G565" s="97">
        <f>SUM(G566:G569)</f>
        <v>186200</v>
      </c>
      <c r="H565" s="97">
        <f>SUM(H566:H569)</f>
        <v>186200</v>
      </c>
      <c r="I565" s="97">
        <f>SUM(I566:I569)</f>
        <v>186200</v>
      </c>
      <c r="J565" s="97">
        <f>SUM(J566:J569)</f>
        <v>186200</v>
      </c>
      <c r="K565" s="61"/>
    </row>
    <row r="566" spans="1:11" ht="15">
      <c r="A566" s="30">
        <f aca="true" t="shared" si="318" ref="A566:A569">A565+1</f>
        <v>1</v>
      </c>
      <c r="B566" s="37" t="s">
        <v>9</v>
      </c>
      <c r="C566" s="98">
        <f aca="true" t="shared" si="319" ref="C566:C569">SUM(D566:J566)</f>
        <v>0</v>
      </c>
      <c r="D566" s="98">
        <f aca="true" t="shared" si="320" ref="D566:D569">D571+D576</f>
        <v>0</v>
      </c>
      <c r="E566" s="98">
        <f aca="true" t="shared" si="321" ref="E566:E569">E571+E576</f>
        <v>0</v>
      </c>
      <c r="F566" s="98">
        <f aca="true" t="shared" si="322" ref="F566:F569">F571+F576</f>
        <v>0</v>
      </c>
      <c r="G566" s="98">
        <f aca="true" t="shared" si="323" ref="G566:G569">G571+G576</f>
        <v>0</v>
      </c>
      <c r="H566" s="98">
        <f aca="true" t="shared" si="324" ref="H566:H569">H571+H576</f>
        <v>0</v>
      </c>
      <c r="I566" s="98">
        <f aca="true" t="shared" si="325" ref="I566:I569">I571+I576</f>
        <v>0</v>
      </c>
      <c r="J566" s="98">
        <f aca="true" t="shared" si="326" ref="J566:J569">J571+J576</f>
        <v>0</v>
      </c>
      <c r="K566" s="39"/>
    </row>
    <row r="567" spans="1:11" ht="15">
      <c r="A567" s="30">
        <f t="shared" si="318"/>
        <v>2</v>
      </c>
      <c r="B567" s="37" t="s">
        <v>10</v>
      </c>
      <c r="C567" s="98">
        <f t="shared" si="319"/>
        <v>0</v>
      </c>
      <c r="D567" s="98">
        <f t="shared" si="320"/>
        <v>0</v>
      </c>
      <c r="E567" s="98">
        <f t="shared" si="321"/>
        <v>0</v>
      </c>
      <c r="F567" s="98">
        <f t="shared" si="322"/>
        <v>0</v>
      </c>
      <c r="G567" s="98">
        <f t="shared" si="323"/>
        <v>0</v>
      </c>
      <c r="H567" s="98">
        <f t="shared" si="324"/>
        <v>0</v>
      </c>
      <c r="I567" s="98">
        <f t="shared" si="325"/>
        <v>0</v>
      </c>
      <c r="J567" s="98">
        <f t="shared" si="326"/>
        <v>0</v>
      </c>
      <c r="K567" s="39"/>
    </row>
    <row r="568" spans="1:11" ht="15">
      <c r="A568" s="30">
        <f t="shared" si="318"/>
        <v>3</v>
      </c>
      <c r="B568" s="37" t="s">
        <v>11</v>
      </c>
      <c r="C568" s="98">
        <f t="shared" si="319"/>
        <v>1044800</v>
      </c>
      <c r="D568" s="98">
        <f t="shared" si="320"/>
        <v>100000</v>
      </c>
      <c r="E568" s="98">
        <f t="shared" si="321"/>
        <v>100000</v>
      </c>
      <c r="F568" s="98">
        <f t="shared" si="322"/>
        <v>100000</v>
      </c>
      <c r="G568" s="98">
        <f t="shared" si="323"/>
        <v>186200</v>
      </c>
      <c r="H568" s="98">
        <f t="shared" si="324"/>
        <v>186200</v>
      </c>
      <c r="I568" s="98">
        <f t="shared" si="325"/>
        <v>186200</v>
      </c>
      <c r="J568" s="98">
        <f t="shared" si="326"/>
        <v>186200</v>
      </c>
      <c r="K568" s="39"/>
    </row>
    <row r="569" spans="1:11" ht="15">
      <c r="A569" s="30">
        <f t="shared" si="318"/>
        <v>4</v>
      </c>
      <c r="B569" s="37" t="s">
        <v>12</v>
      </c>
      <c r="C569" s="98">
        <f t="shared" si="319"/>
        <v>0</v>
      </c>
      <c r="D569" s="98">
        <f t="shared" si="320"/>
        <v>0</v>
      </c>
      <c r="E569" s="98">
        <f t="shared" si="321"/>
        <v>0</v>
      </c>
      <c r="F569" s="98">
        <f t="shared" si="322"/>
        <v>0</v>
      </c>
      <c r="G569" s="98">
        <f t="shared" si="323"/>
        <v>0</v>
      </c>
      <c r="H569" s="98">
        <f t="shared" si="324"/>
        <v>0</v>
      </c>
      <c r="I569" s="98">
        <f t="shared" si="325"/>
        <v>0</v>
      </c>
      <c r="J569" s="98">
        <f t="shared" si="326"/>
        <v>0</v>
      </c>
      <c r="K569" s="39"/>
    </row>
    <row r="570" spans="1:11" ht="63">
      <c r="A570" s="30"/>
      <c r="B570" s="105" t="s">
        <v>101</v>
      </c>
      <c r="C570" s="98">
        <f>SUM(C571:C574)</f>
        <v>534800</v>
      </c>
      <c r="D570" s="98">
        <f>SUM(D571:D574)</f>
        <v>50000</v>
      </c>
      <c r="E570" s="98">
        <f>SUM(E571:E574)</f>
        <v>50000</v>
      </c>
      <c r="F570" s="98">
        <f>SUM(F571:F574)</f>
        <v>50000</v>
      </c>
      <c r="G570" s="98">
        <f>SUM(G571:G574)</f>
        <v>96200</v>
      </c>
      <c r="H570" s="98">
        <f>SUM(H571:H574)</f>
        <v>96200</v>
      </c>
      <c r="I570" s="98">
        <f>SUM(I571:I574)</f>
        <v>96200</v>
      </c>
      <c r="J570" s="98">
        <f>SUM(J571:J574)</f>
        <v>96200</v>
      </c>
      <c r="K570" s="51" t="s">
        <v>96</v>
      </c>
    </row>
    <row r="571" spans="1:11" ht="15">
      <c r="A571" s="30">
        <v>1</v>
      </c>
      <c r="B571" s="37" t="s">
        <v>9</v>
      </c>
      <c r="C571" s="98">
        <f aca="true" t="shared" si="327" ref="C571:C574">SUM(D571:J571)</f>
        <v>0</v>
      </c>
      <c r="D571" s="99"/>
      <c r="E571" s="99"/>
      <c r="F571" s="99"/>
      <c r="G571" s="99"/>
      <c r="H571" s="99"/>
      <c r="I571" s="99"/>
      <c r="J571" s="99"/>
      <c r="K571" s="39"/>
    </row>
    <row r="572" spans="1:11" ht="15">
      <c r="A572" s="30">
        <v>2</v>
      </c>
      <c r="B572" s="37" t="s">
        <v>10</v>
      </c>
      <c r="C572" s="98">
        <f t="shared" si="327"/>
        <v>0</v>
      </c>
      <c r="D572" s="99"/>
      <c r="E572" s="99"/>
      <c r="F572" s="99"/>
      <c r="G572" s="99"/>
      <c r="H572" s="99"/>
      <c r="I572" s="99"/>
      <c r="J572" s="99"/>
      <c r="K572" s="52"/>
    </row>
    <row r="573" spans="1:11" ht="15">
      <c r="A573" s="30">
        <v>3</v>
      </c>
      <c r="B573" s="37" t="s">
        <v>11</v>
      </c>
      <c r="C573" s="98">
        <f t="shared" si="327"/>
        <v>534800</v>
      </c>
      <c r="D573" s="99">
        <v>50000</v>
      </c>
      <c r="E573" s="99">
        <v>50000</v>
      </c>
      <c r="F573" s="99">
        <v>50000</v>
      </c>
      <c r="G573" s="99">
        <v>96200</v>
      </c>
      <c r="H573" s="99">
        <v>96200</v>
      </c>
      <c r="I573" s="99">
        <v>96200</v>
      </c>
      <c r="J573" s="99">
        <v>96200</v>
      </c>
      <c r="K573" s="39"/>
    </row>
    <row r="574" spans="1:11" ht="15">
      <c r="A574" s="30">
        <v>4</v>
      </c>
      <c r="B574" s="37" t="s">
        <v>12</v>
      </c>
      <c r="C574" s="98">
        <f t="shared" si="327"/>
        <v>0</v>
      </c>
      <c r="D574" s="45"/>
      <c r="E574" s="45"/>
      <c r="F574" s="45"/>
      <c r="G574" s="45"/>
      <c r="H574" s="45"/>
      <c r="I574" s="45"/>
      <c r="J574" s="45"/>
      <c r="K574" s="39"/>
    </row>
    <row r="575" spans="1:11" ht="47.25">
      <c r="A575" s="30"/>
      <c r="B575" s="105" t="s">
        <v>102</v>
      </c>
      <c r="C575" s="98">
        <f>SUM(C576:C579)</f>
        <v>510000</v>
      </c>
      <c r="D575" s="98">
        <f>SUM(D577:D579)</f>
        <v>50000</v>
      </c>
      <c r="E575" s="98">
        <f>SUM(E577:E579)</f>
        <v>50000</v>
      </c>
      <c r="F575" s="98">
        <f>SUM(F577:F579)</f>
        <v>50000</v>
      </c>
      <c r="G575" s="98">
        <f>SUM(G577:G579)</f>
        <v>90000</v>
      </c>
      <c r="H575" s="98">
        <f>SUM(H577:H579)</f>
        <v>90000</v>
      </c>
      <c r="I575" s="98">
        <f>SUM(I577:I579)</f>
        <v>90000</v>
      </c>
      <c r="J575" s="98">
        <f>SUM(J577:J579)</f>
        <v>90000</v>
      </c>
      <c r="K575" s="51" t="s">
        <v>96</v>
      </c>
    </row>
    <row r="576" spans="1:11" ht="15">
      <c r="A576" s="30">
        <v>1</v>
      </c>
      <c r="B576" s="37" t="s">
        <v>9</v>
      </c>
      <c r="C576" s="98">
        <f aca="true" t="shared" si="328" ref="C576:C579">SUM(D576:J576)</f>
        <v>0</v>
      </c>
      <c r="D576" s="99"/>
      <c r="E576" s="99"/>
      <c r="F576" s="99"/>
      <c r="G576" s="99"/>
      <c r="H576" s="99"/>
      <c r="I576" s="99"/>
      <c r="J576" s="99"/>
      <c r="K576" s="39"/>
    </row>
    <row r="577" spans="1:11" ht="15">
      <c r="A577" s="30">
        <v>2</v>
      </c>
      <c r="B577" s="37" t="s">
        <v>10</v>
      </c>
      <c r="C577" s="98">
        <f t="shared" si="328"/>
        <v>0</v>
      </c>
      <c r="D577" s="99"/>
      <c r="E577" s="99"/>
      <c r="F577" s="99"/>
      <c r="G577" s="99"/>
      <c r="H577" s="99"/>
      <c r="I577" s="99"/>
      <c r="J577" s="99"/>
      <c r="K577" s="52"/>
    </row>
    <row r="578" spans="1:11" ht="15">
      <c r="A578" s="30">
        <v>3</v>
      </c>
      <c r="B578" s="37" t="s">
        <v>11</v>
      </c>
      <c r="C578" s="98">
        <f t="shared" si="328"/>
        <v>510000</v>
      </c>
      <c r="D578" s="99">
        <v>50000</v>
      </c>
      <c r="E578" s="99">
        <v>50000</v>
      </c>
      <c r="F578" s="99">
        <v>50000</v>
      </c>
      <c r="G578" s="99">
        <v>90000</v>
      </c>
      <c r="H578" s="99">
        <v>90000</v>
      </c>
      <c r="I578" s="99">
        <v>90000</v>
      </c>
      <c r="J578" s="99">
        <v>90000</v>
      </c>
      <c r="K578" s="39"/>
    </row>
    <row r="579" spans="1:11" ht="15">
      <c r="A579" s="30">
        <v>4</v>
      </c>
      <c r="B579" s="37" t="s">
        <v>12</v>
      </c>
      <c r="C579" s="98">
        <f t="shared" si="328"/>
        <v>0</v>
      </c>
      <c r="D579" s="45"/>
      <c r="E579" s="45"/>
      <c r="F579" s="45"/>
      <c r="G579" s="45"/>
      <c r="H579" s="45"/>
      <c r="I579" s="45"/>
      <c r="J579" s="45"/>
      <c r="K579" s="39"/>
    </row>
  </sheetData>
  <sheetProtection selectLockedCells="1" selectUnlockedCells="1"/>
  <mergeCells count="95">
    <mergeCell ref="J2:K2"/>
    <mergeCell ref="A3:K3"/>
    <mergeCell ref="A5:A6"/>
    <mergeCell ref="B5:B6"/>
    <mergeCell ref="C5:J5"/>
    <mergeCell ref="K5:K6"/>
    <mergeCell ref="A15:K15"/>
    <mergeCell ref="A18:A19"/>
    <mergeCell ref="B18:B19"/>
    <mergeCell ref="C18:J18"/>
    <mergeCell ref="K18:K19"/>
    <mergeCell ref="B27:K27"/>
    <mergeCell ref="B28:K28"/>
    <mergeCell ref="A99:K99"/>
    <mergeCell ref="A102:A103"/>
    <mergeCell ref="B102:B103"/>
    <mergeCell ref="C102:J102"/>
    <mergeCell ref="K102:K103"/>
    <mergeCell ref="B111:K111"/>
    <mergeCell ref="B112:K112"/>
    <mergeCell ref="A193:K193"/>
    <mergeCell ref="A196:A197"/>
    <mergeCell ref="B196:B197"/>
    <mergeCell ref="C196:J196"/>
    <mergeCell ref="K196:K197"/>
    <mergeCell ref="B205:K205"/>
    <mergeCell ref="B206:K206"/>
    <mergeCell ref="A243:K243"/>
    <mergeCell ref="A246:A247"/>
    <mergeCell ref="B246:B247"/>
    <mergeCell ref="C246:J246"/>
    <mergeCell ref="K246:K247"/>
    <mergeCell ref="B255:K255"/>
    <mergeCell ref="A286:K286"/>
    <mergeCell ref="A287:A288"/>
    <mergeCell ref="B287:B288"/>
    <mergeCell ref="C287:J287"/>
    <mergeCell ref="K287:K288"/>
    <mergeCell ref="A296:K296"/>
    <mergeCell ref="A332:K332"/>
    <mergeCell ref="A335:A336"/>
    <mergeCell ref="B335:B336"/>
    <mergeCell ref="C335:J335"/>
    <mergeCell ref="K335:K336"/>
    <mergeCell ref="B344:K344"/>
    <mergeCell ref="B345:K345"/>
    <mergeCell ref="A376:K376"/>
    <mergeCell ref="A379:A380"/>
    <mergeCell ref="B379:B380"/>
    <mergeCell ref="C379:J379"/>
    <mergeCell ref="K379:K380"/>
    <mergeCell ref="B388:K388"/>
    <mergeCell ref="B389:K389"/>
    <mergeCell ref="A406:K406"/>
    <mergeCell ref="A409:A410"/>
    <mergeCell ref="B409:B410"/>
    <mergeCell ref="C409:J409"/>
    <mergeCell ref="K409:K410"/>
    <mergeCell ref="B418:K418"/>
    <mergeCell ref="B419:K419"/>
    <mergeCell ref="A430:K430"/>
    <mergeCell ref="A433:A434"/>
    <mergeCell ref="B433:B434"/>
    <mergeCell ref="C433:J433"/>
    <mergeCell ref="K433:K434"/>
    <mergeCell ref="B442:K442"/>
    <mergeCell ref="B443:K443"/>
    <mergeCell ref="A469:K469"/>
    <mergeCell ref="A472:A473"/>
    <mergeCell ref="B472:B473"/>
    <mergeCell ref="C472:J472"/>
    <mergeCell ref="K472:K473"/>
    <mergeCell ref="B481:K481"/>
    <mergeCell ref="B482:K482"/>
    <mergeCell ref="A494:K494"/>
    <mergeCell ref="A497:A498"/>
    <mergeCell ref="B497:B498"/>
    <mergeCell ref="C497:J497"/>
    <mergeCell ref="K497:K498"/>
    <mergeCell ref="B506:K506"/>
    <mergeCell ref="B507:K507"/>
    <mergeCell ref="A525:K525"/>
    <mergeCell ref="A528:A529"/>
    <mergeCell ref="B528:B529"/>
    <mergeCell ref="C528:J528"/>
    <mergeCell ref="K528:K529"/>
    <mergeCell ref="B537:K537"/>
    <mergeCell ref="B538:K538"/>
    <mergeCell ref="A551:K551"/>
    <mergeCell ref="A554:A555"/>
    <mergeCell ref="B554:B555"/>
    <mergeCell ref="C554:J554"/>
    <mergeCell ref="K554:K555"/>
    <mergeCell ref="B563:K563"/>
    <mergeCell ref="B564:K564"/>
  </mergeCells>
  <printOptions/>
  <pageMargins left="0.7" right="0.7" top="0.75" bottom="0.75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2021-01-19T11:36:21Z</cp:lastPrinted>
  <dcterms:created xsi:type="dcterms:W3CDTF">2006-09-16T00:00:00Z</dcterms:created>
  <dcterms:modified xsi:type="dcterms:W3CDTF">2021-01-19T11:40:39Z</dcterms:modified>
  <cp:category/>
  <cp:version/>
  <cp:contentType/>
  <cp:contentStatus/>
  <cp:revision>1</cp:revision>
</cp:coreProperties>
</file>