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'Лист1'!$A$1:$G$146</definedName>
  </definedNames>
  <calcPr fullCalcOnLoad="1"/>
</workbook>
</file>

<file path=xl/sharedStrings.xml><?xml version="1.0" encoding="utf-8"?>
<sst xmlns="http://schemas.openxmlformats.org/spreadsheetml/2006/main" count="409" uniqueCount="347">
  <si>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</si>
  <si>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</si>
  <si>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</si>
  <si>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</si>
  <si>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Номер строки</t>
  </si>
  <si>
    <t>Код администратора</t>
  </si>
  <si>
    <t>в тыс.руб.</t>
  </si>
  <si>
    <t>1 14 06012 04 0000 430</t>
  </si>
  <si>
    <t>039</t>
  </si>
  <si>
    <t>ИТОГО доходов по 039 администратору</t>
  </si>
  <si>
    <t>1 05 02010 02 0000 110</t>
  </si>
  <si>
    <t>1 05 03010 01 0000 110</t>
  </si>
  <si>
    <t>1 06 01020 04 0000 110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</si>
  <si>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</si>
  <si>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</si>
  <si>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901 – Администрация городского округа Верхотурский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</si>
  <si>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</si>
  <si>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</si>
  <si>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</si>
  <si>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</si>
  <si>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1 13 01994 04 0003 130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</si>
  <si>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</si>
  <si>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ИТОГО доходов по 906 администратору</t>
  </si>
  <si>
    <t>919 – Финансовое управление Администрации городского округа Верхотурский</t>
  </si>
  <si>
    <t>ИТОГО доходов по 919 администратору</t>
  </si>
  <si>
    <t xml:space="preserve">ВСЕГО доходов по главным администраторам </t>
  </si>
  <si>
    <t>048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</si>
  <si>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</si>
  <si>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</si>
  <si>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</si>
  <si>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</si>
  <si>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</si>
  <si>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</si>
  <si>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</si>
  <si>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</si>
  <si>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</si>
  <si>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</si>
  <si>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</si>
  <si>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</si>
  <si>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1 12 01010 01 6000 120</t>
  </si>
  <si>
    <t>Плата за выбросы загрязняющих веществ в атмосферный воздух стацианарными объектами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</si>
  <si>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</si>
  <si>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</si>
  <si>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</si>
  <si>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</si>
  <si>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100</t>
  </si>
  <si>
    <t>ИТОГО доходов по 100 администратору</t>
  </si>
  <si>
    <t>ИТОГО доходов по 045 администратору</t>
  </si>
  <si>
    <t>045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</si>
  <si>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</si>
  <si>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</si>
  <si>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</si>
  <si>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</si>
  <si>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</si>
  <si>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</si>
  <si>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</si>
  <si>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t>188</t>
  </si>
  <si>
    <t>ИТОГО доходов по 188 администратору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</si>
  <si>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</si>
  <si>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</si>
  <si>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1 11 05012 04 0001 120</t>
  </si>
  <si>
    <t>1 11 05074 04 0003 120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</si>
  <si>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</si>
  <si>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</si>
  <si>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</si>
  <si>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</si>
  <si>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</si>
  <si>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</si>
  <si>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Налог, взимаемый с налогоплательщиков, выбравших в качестве объекта налогообложения доходы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</si>
  <si>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</si>
  <si>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</si>
  <si>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</si>
  <si>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</si>
  <si>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</si>
  <si>
    <t xml:space="preserve">100 - Управление Федерального казначейства по Свердловской области                      </t>
  </si>
  <si>
    <t xml:space="preserve">182 – Управление Федеральной налоговой службы по Свердловской области </t>
  </si>
  <si>
    <t xml:space="preserve"> к Решению Думы городского округа Верхотурский 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</si>
  <si>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</si>
  <si>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</si>
  <si>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</si>
  <si>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Приложение  2</t>
  </si>
  <si>
    <t>Сумма на 2020 год</t>
  </si>
  <si>
    <t>Код вида доходов бюджета и соответствующий код аналитической группы подвида доходов бюджета</t>
  </si>
  <si>
    <t>Наименование источника доходов</t>
  </si>
  <si>
    <t>Сумма на 2021 год</t>
  </si>
  <si>
    <t>1 12 01041 01 6000 120</t>
  </si>
  <si>
    <t>081 - Управление Федеральной службы по ветеринарному и фитосанитарному надзору по Свердловской области</t>
  </si>
  <si>
    <t>081</t>
  </si>
  <si>
    <t>ИТОГО доходов по 081 администратору</t>
  </si>
  <si>
    <t>27</t>
  </si>
  <si>
    <t>322</t>
  </si>
  <si>
    <t>ИТОГО доходов по 322 администратору</t>
  </si>
  <si>
    <t>322 - Управление Федеральной службы судебных приставов по Свердловской области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</si>
  <si>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 же средства от продажи права на заключение договоров аренды указанных земельных участков (доходы, полученные в виде арендной платы за указанные земельные участки)</t>
  </si>
  <si>
    <t xml:space="preserve"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 </t>
  </si>
  <si>
    <t>Субвенции на осуществление государственного полномочиий Свердловской области по организации и обеспечению отдыха и оздоровления детей (за исключением детей 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безопастности их жизни и здоровья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</si>
  <si>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 по обеспечению безопасности их жизни и здоровья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</si>
  <si>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</si>
  <si>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</si>
  <si>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</si>
  <si>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</si>
  <si>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</si>
  <si>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</si>
  <si>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</si>
  <si>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</si>
  <si>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</si>
  <si>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</si>
  <si>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</si>
  <si>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</si>
  <si>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</si>
  <si>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</si>
  <si>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</si>
  <si>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</si>
  <si>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</si>
  <si>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</si>
  <si>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</si>
  <si>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</si>
  <si>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</si>
  <si>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</si>
  <si>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</si>
  <si>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</si>
  <si>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</si>
  <si>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</si>
  <si>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</si>
  <si>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</si>
  <si>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</si>
  <si>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</si>
  <si>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</si>
  <si>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</si>
  <si>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</si>
  <si>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</si>
  <si>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</si>
  <si>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</si>
  <si>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</si>
  <si>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</si>
  <si>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</si>
  <si>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</si>
  <si>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</si>
  <si>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</si>
  <si>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</si>
  <si>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</si>
  <si>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</si>
  <si>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</si>
  <si>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</si>
  <si>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</si>
  <si>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</si>
  <si>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</si>
  <si>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</si>
  <si>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</si>
  <si>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</si>
  <si>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</si>
  <si>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</si>
  <si>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</si>
  <si>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</si>
  <si>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</si>
  <si>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</si>
  <si>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</si>
  <si>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</si>
  <si>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</si>
  <si>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</si>
  <si>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</si>
  <si>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</si>
  <si>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</si>
  <si>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</si>
  <si>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</si>
  <si>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</si>
  <si>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</si>
  <si>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</si>
  <si>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</si>
  <si>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</si>
  <si>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</si>
  <si>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</si>
  <si>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</si>
  <si>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</si>
  <si>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</si>
  <si>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</si>
  <si>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</si>
  <si>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</si>
  <si>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</si>
  <si>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2 02 30022 04 0000 150</t>
  </si>
  <si>
    <t>2 02 30024 04 0000 150</t>
  </si>
  <si>
    <t>2 02 35118 04 0000 150</t>
  </si>
  <si>
    <t>2 02 35120 04 0000 150</t>
  </si>
  <si>
    <t>2 02 35250 04 0000 150</t>
  </si>
  <si>
    <t>2 02 29999 04 0000 150</t>
  </si>
  <si>
    <t>2 02 39999 04 0000 150</t>
  </si>
  <si>
    <t>2 02 15001 04 0000 150</t>
  </si>
  <si>
    <t xml:space="preserve">  «О бюджете городского округа Верхотурский на 2020 год и плановый период 2021 и 2022 годов»</t>
  </si>
  <si>
    <t xml:space="preserve">Распределение доходов бюджета городского округа Верхотурский                                                                                                                                                                                                                         по главным администраторам доходов                                                                                                                                                                                                                                      на 2020 год и плановый период 2021 и 2022 годов </t>
  </si>
  <si>
    <t>Сумма на 2022 год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</si>
  <si>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</si>
  <si>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Плата за размещение отходов производства и потребления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</si>
  <si>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</si>
  <si>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</si>
  <si>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</si>
  <si>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</si>
  <si>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2 02 15002 04 0000 150</t>
  </si>
  <si>
    <t>2 02 20077 04 0000 150</t>
  </si>
  <si>
    <t>Прочие неналоговые доходы бюджетов городских округов</t>
  </si>
  <si>
    <t>Прочие доходы от компенсации затрат бюджетов городских округов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</si>
  <si>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</t>
  </si>
  <si>
    <t>Субвенции 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</si>
  <si>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</si>
  <si>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</si>
  <si>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1 16 07090 04 0000 140</t>
  </si>
  <si>
    <t>1 16 07090 04 6000 140</t>
  </si>
  <si>
    <t>1 16 01064 01 6000 140</t>
  </si>
  <si>
    <t>1 16 01204 01 6000 140</t>
  </si>
  <si>
    <t>1 11 09044 04 0004 120</t>
  </si>
  <si>
    <t>1 17 05040 04 0000 180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</si>
  <si>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</si>
  <si>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проведение Всероссийской переписи населения 2020 года</t>
  </si>
  <si>
    <t>2 02 35469 04 0000 150</t>
  </si>
  <si>
    <t>84</t>
  </si>
  <si>
    <t>Субсидии на поддержку муниципальных программ формирования современной городской среды</t>
  </si>
  <si>
    <t>2 02 25555 04 0000 150</t>
  </si>
  <si>
    <t>2 02 25576  04 0000 150</t>
  </si>
  <si>
    <t>908 - Управление культуры, туризма и молодежной политики Администрации городского округа Верхотурский</t>
  </si>
  <si>
    <t>2 02 25519 04 0000 150</t>
  </si>
  <si>
    <t>Субсидии на выплату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</si>
  <si>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908</t>
  </si>
  <si>
    <t>ИТОГО доходов по 908 администратору</t>
  </si>
  <si>
    <t>85</t>
  </si>
  <si>
    <t>86</t>
  </si>
  <si>
    <t>87</t>
  </si>
  <si>
    <t>88</t>
  </si>
  <si>
    <t>89</t>
  </si>
  <si>
    <t>90</t>
  </si>
  <si>
    <t>Субсидии бюджетам городских округов на улучшение жилищных условий граждан, прожиающих на сельских территориях, на условиях софинансирования из федерального бюджета</t>
  </si>
  <si>
    <t>«О внесении изменений в Решение Думы городского округа Верхотурский от 12.12.2019  №33</t>
  </si>
  <si>
    <t xml:space="preserve"> 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</si>
  <si>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</si>
  <si>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</si>
  <si>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</si>
  <si>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</si>
  <si>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</si>
  <si>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на разработку документации по планировке территории</t>
  </si>
  <si>
    <t>91</t>
  </si>
  <si>
    <t>92</t>
  </si>
  <si>
    <t>93</t>
  </si>
  <si>
    <t>94</t>
  </si>
  <si>
    <t xml:space="preserve">Дотации бюджетам городских округов на поддержку мер по обеспечению сбалансированности бюджетов
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</si>
  <si>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</si>
  <si>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1 16 01053 01 0000 140</t>
  </si>
  <si>
    <t>1 16 10123 01 0000 140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</si>
  <si>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</si>
  <si>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</si>
  <si>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95</t>
  </si>
  <si>
    <t>96</t>
  </si>
  <si>
    <t>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</si>
  <si>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</si>
  <si>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906 - Муниципальное казенное учреждение "Управление образования городского округа Верхотурский"</t>
  </si>
  <si>
    <t>2 02 25497 04 0000 150</t>
  </si>
  <si>
    <t>Субсидии на предоставление социальных выплат молодым семьям на приобретение (строительство)жилья на условиях софинансирования из федерального бюджета</t>
  </si>
  <si>
    <t>Субсидии на реализацию мероприятий по поэтапному внедрению Всероссийского физкультурно-спортивного комплекса "Готов к труду и обороне" (ГТО)</t>
  </si>
  <si>
    <t>Субсидии на внесение изменений в документы территориального планирования и правила землепользования и застройки</t>
  </si>
  <si>
    <t>2 02 49999 04 0000 150</t>
  </si>
  <si>
    <t>Субсидии на поддержку народных промыслов</t>
  </si>
  <si>
    <t>Прочие межбюджетные трансферты на обеспечение меры социальной поддержки по бесплатному получению художественного образования в муниципальных организация (учреждениях) дополнительного образования, в том числе в домах детского творчества, школах искусств, детям-сиротам, детям, оставшимся без попечения родителей,и иным категориям несовершеннолетних гражда, нуждающихся в социальной поддержке</t>
  </si>
  <si>
    <t>Субсидии наобустройство источников нецентрализованного водоснабжения</t>
  </si>
  <si>
    <t>1 16 10123 01 0041 140</t>
  </si>
  <si>
    <t>019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</si>
  <si>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</si>
  <si>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</si>
  <si>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</si>
  <si>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</si>
  <si>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</si>
  <si>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</si>
  <si>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</si>
  <si>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</si>
  <si>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</si>
  <si>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</si>
  <si>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</si>
  <si>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</si>
  <si>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</si>
  <si>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</si>
  <si>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</si>
  <si>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</si>
  <si>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</si>
  <si>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</si>
  <si>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</si>
  <si>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</si>
  <si>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</si>
  <si>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</si>
  <si>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</si>
  <si>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</si>
  <si>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</si>
  <si>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</si>
  <si>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</si>
  <si>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</si>
  <si>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</si>
  <si>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</si>
  <si>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019 – Департамент по обеспечению деятельности мировых судей Свердловской области</t>
  </si>
  <si>
    <t xml:space="preserve">141 - Управление Федеральной службы по надзору в сфере защиты прав потребителей и благополучия человека по Свердловской области                                                           </t>
  </si>
  <si>
    <t>ИТОГО доходов по 141 администратору</t>
  </si>
  <si>
    <t>141</t>
  </si>
  <si>
    <t>161 -Управление Федеральной антимонопольной службы по Свердловской области</t>
  </si>
  <si>
    <t>161</t>
  </si>
  <si>
    <t>ИТОГО доходов по 161 администратору</t>
  </si>
  <si>
    <t>114</t>
  </si>
  <si>
    <t>115</t>
  </si>
  <si>
    <t>116</t>
  </si>
  <si>
    <t>117</t>
  </si>
  <si>
    <t>118</t>
  </si>
  <si>
    <t>119</t>
  </si>
  <si>
    <t>ИТОГО доходов по 019 администратору</t>
  </si>
  <si>
    <t>ИТОГО доходов по 048 администратору</t>
  </si>
  <si>
    <t>Прочие межбюджетные трансферты на приобретение планшетов для общеобразовательных учреждениий для организации дистанционного обучения</t>
  </si>
  <si>
    <t>1 13 02994 04 0001 130</t>
  </si>
  <si>
    <t>Субсидии на организацию военно-патриотического воспитания допризывной подготовки молодых граждан</t>
  </si>
  <si>
    <t>Иные межбюджетные трансферты на проведение профилактической дезинфекционной обработки мест общего пользования в многоквартирных домах</t>
  </si>
  <si>
    <t>Иные межбюджетные трансферты на возмещение расходов управляющих организаций на приобретение дезинфицирующих средств</t>
  </si>
  <si>
    <t>Субсидии на оснащение кинотеатров необходимым оборудованием для осуществления кинопоказов с подготовленным субтитрированием и тифлокомментированием</t>
  </si>
  <si>
    <t>Субсидии информатизацию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</t>
  </si>
  <si>
    <t>Субсидии информатизацию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оцифровки, на условиях софинансирования из федерального бюджета</t>
  </si>
  <si>
    <t>2 02 45424 04 0000 150</t>
  </si>
  <si>
    <t>Межбюджетные трансферты на 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</t>
  </si>
  <si>
    <t>120</t>
  </si>
  <si>
    <t>121</t>
  </si>
  <si>
    <t>122</t>
  </si>
  <si>
    <t>123</t>
  </si>
  <si>
    <t>124</t>
  </si>
  <si>
    <t>125</t>
  </si>
  <si>
    <r>
      <t>048 - Уральское межрегиональное управление Федеральной службы по надзору в сфере природопользования</t>
    </r>
    <r>
      <rPr>
        <sz val="9"/>
        <rFont val="Arial Cyr"/>
        <family val="0"/>
      </rPr>
      <t xml:space="preserve">                                                                                          </t>
    </r>
  </si>
  <si>
    <t>188 - Межмуниципальный отдел Министерства внутренних дел Российской Федерации "Новолялинский"</t>
  </si>
  <si>
    <t>039 – Территориальная комиссия Верхотурского района по делам несовершеннолетних и защите их прав</t>
  </si>
  <si>
    <t>Прочие межбюджетные трансферты на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</t>
  </si>
  <si>
    <t>Прочие межбюджетные трансферты на приобретение окон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</si>
  <si>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</si>
  <si>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Субсидии на проведение кадастровых работ по образованию земельных участков из земель сельскохозяйственного назначения, оформляемых в муниципальную собственность</t>
  </si>
  <si>
    <t>Прочие межбюджетные трансферты на  приобретение устройств (средств) дезинфекции и медицинского контроля для муниципальных организаций в сфере культуры в целях профилактики и устранения последствий распространения новой коронавирусной инфекции</t>
  </si>
  <si>
    <t>2 02 25304 04 0000150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</si>
  <si>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</si>
  <si>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</si>
  <si>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</si>
  <si>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901</t>
  </si>
  <si>
    <t>1 14 02043 04 0001 410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</si>
  <si>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</si>
  <si>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126</t>
  </si>
  <si>
    <t>127</t>
  </si>
  <si>
    <t>128</t>
  </si>
  <si>
    <t>129</t>
  </si>
  <si>
    <t>130</t>
  </si>
  <si>
    <t>131</t>
  </si>
  <si>
    <t>132</t>
  </si>
  <si>
    <t>133</t>
  </si>
  <si>
    <t>от «14» октября 2020 года  №50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</si>
</sst>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[$€-2]\ ###,000_);[Red]\([$€-2]\ ###,000\)"/>
  </numFmts>
  <fonts count="49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i/>
      <sz val="9"/>
      <name val="Arial"/>
      <family val="2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175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top"/>
    </xf>
    <xf numFmtId="176" fontId="3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76" fontId="3" fillId="0" borderId="10" xfId="0" applyNumberFormat="1" applyFont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175" fontId="4" fillId="0" borderId="10" xfId="0" applyNumberFormat="1" applyFont="1" applyFill="1" applyBorder="1" applyAlignment="1">
      <alignment horizontal="right"/>
    </xf>
    <xf numFmtId="175" fontId="4" fillId="0" borderId="11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 vertical="top" wrapText="1"/>
    </xf>
    <xf numFmtId="175" fontId="3" fillId="0" borderId="10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right"/>
    </xf>
    <xf numFmtId="175" fontId="3" fillId="0" borderId="11" xfId="0" applyNumberFormat="1" applyFont="1" applyFill="1" applyBorder="1" applyAlignment="1">
      <alignment horizontal="right"/>
    </xf>
    <xf numFmtId="175" fontId="4" fillId="0" borderId="11" xfId="0" applyNumberFormat="1" applyFont="1" applyBorder="1" applyAlignment="1">
      <alignment horizontal="right"/>
    </xf>
    <xf numFmtId="175" fontId="3" fillId="0" borderId="10" xfId="0" applyNumberFormat="1" applyFont="1" applyBorder="1" applyAlignment="1">
      <alignment horizontal="right"/>
    </xf>
    <xf numFmtId="175" fontId="4" fillId="0" borderId="10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8" fillId="0" borderId="0" xfId="0" applyNumberFormat="1" applyFont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176" fontId="5" fillId="0" borderId="10" xfId="0" applyNumberFormat="1" applyFont="1" applyFill="1" applyBorder="1" applyAlignment="1">
      <alignment/>
    </xf>
    <xf numFmtId="176" fontId="5" fillId="0" borderId="10" xfId="0" applyNumberFormat="1" applyFont="1" applyBorder="1" applyAlignment="1">
      <alignment/>
    </xf>
    <xf numFmtId="176" fontId="9" fillId="0" borderId="10" xfId="0" applyNumberFormat="1" applyFont="1" applyFill="1" applyBorder="1" applyAlignment="1">
      <alignment/>
    </xf>
    <xf numFmtId="176" fontId="10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49" fontId="3" fillId="32" borderId="10" xfId="0" applyNumberFormat="1" applyFont="1" applyFill="1" applyBorder="1" applyAlignment="1">
      <alignment horizontal="center" vertical="top"/>
    </xf>
    <xf numFmtId="176" fontId="3" fillId="32" borderId="10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horizontal="left" vertical="top" wrapText="1"/>
    </xf>
    <xf numFmtId="176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9" fontId="8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16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A9092E3E3069647BA81CEC367EFDE6CAC5A1B93524B68187DE9CF824B7DFB4393CF941C48A0E1EE8C91497EC6C049CF4ABBD1D1C996FA56Y143L" TargetMode="External" /><Relationship Id="rId2" Type="http://schemas.openxmlformats.org/officeDocument/2006/relationships/hyperlink" Target="consultantplus://offline/ref=FA308137ACD9C7186F50D4832869C6178355DA420E9514AC90B1A25FA5FA362C1068E05E79ECE6BD3B1FE16C180F0B354F8EDFB00505919CTB52L" TargetMode="External" /><Relationship Id="rId3" Type="http://schemas.openxmlformats.org/officeDocument/2006/relationships/hyperlink" Target="consultantplus://offline/ref=EEE62169FF697CE565185E27DDB533BB1214421255829D889E28D72C5980BE6A239504E313C7D46CC17FD0ACC80BAE909F3B08F06E6A7BE2D362L" TargetMode="External" /><Relationship Id="rId4" Type="http://schemas.openxmlformats.org/officeDocument/2006/relationships/hyperlink" Target="consultantplus://offline/ref=982D079ABF304D4379DB22357149507AA26C367B315AA8CA74CBFFF72D72ABCCD64948A3D4C71F8BFF6F53C719B12CD67C96AB3974C61949w86AL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3"/>
  <sheetViews>
    <sheetView tabSelected="1" view="pageBreakPreview" zoomScale="98" zoomScaleSheetLayoutView="98" workbookViewId="0" topLeftCell="A1">
      <selection activeCell="A6" sqref="A6:F6"/>
    </sheetView>
  </sheetViews>
  <sheetFormatPr defaultColWidth="9.00390625" defaultRowHeight="12.75"/>
  <cols>
    <col min="1" max="1" width="5.375" style="0" customWidth="1"/>
    <col min="2" max="2" width="4.875" style="0" customWidth="1"/>
    <col min="3" max="3" width="20.875" style="0" customWidth="1"/>
    <col min="4" max="4" width="39.125" style="6" customWidth="1"/>
    <col min="5" max="5" width="11.625" style="6" customWidth="1"/>
    <col min="6" max="6" width="12.375" style="0" customWidth="1"/>
    <col min="7" max="7" width="11.875" style="0" customWidth="1"/>
  </cols>
  <sheetData>
    <row r="1" spans="1:7" ht="15.75">
      <c r="A1" s="87" t="s">
        <v>80</v>
      </c>
      <c r="B1" s="87"/>
      <c r="C1" s="87"/>
      <c r="D1" s="87"/>
      <c r="E1" s="87"/>
      <c r="F1" s="87"/>
      <c r="G1" s="87"/>
    </row>
    <row r="2" spans="1:7" ht="15.75">
      <c r="A2" s="87" t="s">
        <v>76</v>
      </c>
      <c r="B2" s="87"/>
      <c r="C2" s="87"/>
      <c r="D2" s="87"/>
      <c r="E2" s="87"/>
      <c r="F2" s="87"/>
      <c r="G2" s="87"/>
    </row>
    <row r="3" spans="1:7" ht="15.75">
      <c r="A3" s="87" t="s">
        <v>346</v>
      </c>
      <c r="B3" s="87"/>
      <c r="C3" s="87"/>
      <c r="D3" s="87"/>
      <c r="E3" s="87"/>
      <c r="F3" s="87"/>
      <c r="G3" s="87"/>
    </row>
    <row r="4" spans="1:22" ht="15.75" customHeight="1">
      <c r="A4" s="87" t="s">
        <v>229</v>
      </c>
      <c r="B4" s="87"/>
      <c r="C4" s="87"/>
      <c r="D4" s="87"/>
      <c r="E4" s="87"/>
      <c r="F4" s="87"/>
      <c r="G4" s="8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</row>
    <row r="5" spans="1:7" ht="15.75">
      <c r="A5" s="88" t="s">
        <v>187</v>
      </c>
      <c r="B5" s="88"/>
      <c r="C5" s="88"/>
      <c r="D5" s="88"/>
      <c r="E5" s="88"/>
      <c r="F5" s="88"/>
      <c r="G5" s="88"/>
    </row>
    <row r="6" spans="1:6" ht="12.75">
      <c r="A6" s="76"/>
      <c r="B6" s="76"/>
      <c r="C6" s="76"/>
      <c r="D6" s="76"/>
      <c r="E6" s="76"/>
      <c r="F6" s="76"/>
    </row>
    <row r="7" spans="1:7" ht="12.75">
      <c r="A7" s="89" t="s">
        <v>188</v>
      </c>
      <c r="B7" s="89"/>
      <c r="C7" s="89"/>
      <c r="D7" s="89"/>
      <c r="E7" s="89"/>
      <c r="F7" s="89"/>
      <c r="G7" s="89"/>
    </row>
    <row r="8" spans="1:7" ht="19.5" customHeight="1">
      <c r="A8" s="89"/>
      <c r="B8" s="89"/>
      <c r="C8" s="89"/>
      <c r="D8" s="89"/>
      <c r="E8" s="89"/>
      <c r="F8" s="89"/>
      <c r="G8" s="89"/>
    </row>
    <row r="11" spans="6:7" ht="12.75">
      <c r="F11" s="77" t="s">
        <v>6</v>
      </c>
      <c r="G11" s="77"/>
    </row>
    <row r="12" spans="1:7" ht="76.5">
      <c r="A12" s="8" t="s">
        <v>4</v>
      </c>
      <c r="B12" s="9" t="s">
        <v>5</v>
      </c>
      <c r="C12" s="9" t="s">
        <v>82</v>
      </c>
      <c r="D12" s="10" t="s">
        <v>83</v>
      </c>
      <c r="E12" s="9" t="s">
        <v>81</v>
      </c>
      <c r="F12" s="9" t="s">
        <v>84</v>
      </c>
      <c r="G12" s="9" t="s">
        <v>189</v>
      </c>
    </row>
    <row r="13" spans="1:7" ht="12.75">
      <c r="A13" s="53">
        <v>1</v>
      </c>
      <c r="B13" s="53">
        <v>2</v>
      </c>
      <c r="C13" s="53">
        <v>3</v>
      </c>
      <c r="D13" s="54">
        <v>4</v>
      </c>
      <c r="E13" s="54">
        <v>5</v>
      </c>
      <c r="F13" s="55">
        <v>6</v>
      </c>
      <c r="G13" s="56">
        <v>7</v>
      </c>
    </row>
    <row r="14" spans="1:7" ht="12.75">
      <c r="A14" s="11" t="s">
        <v>97</v>
      </c>
      <c r="B14" s="78" t="s">
        <v>49</v>
      </c>
      <c r="C14" s="79"/>
      <c r="D14" s="79"/>
      <c r="E14" s="79"/>
      <c r="F14" s="79"/>
      <c r="G14" s="80"/>
    </row>
    <row r="15" spans="1:7" ht="72">
      <c r="A15" s="11" t="s">
        <v>98</v>
      </c>
      <c r="B15" s="11" t="s">
        <v>51</v>
      </c>
      <c r="C15" s="58" t="s">
        <v>204</v>
      </c>
      <c r="D15" s="34" t="s">
        <v>190</v>
      </c>
      <c r="E15" s="12">
        <v>0</v>
      </c>
      <c r="F15" s="12">
        <v>26</v>
      </c>
      <c r="G15" s="12">
        <v>26</v>
      </c>
    </row>
    <row r="16" spans="1:7" ht="12.75">
      <c r="A16" s="11" t="s">
        <v>99</v>
      </c>
      <c r="B16" s="96" t="s">
        <v>50</v>
      </c>
      <c r="C16" s="96"/>
      <c r="D16" s="96"/>
      <c r="E16" s="13">
        <f>SUM(E15)</f>
        <v>0</v>
      </c>
      <c r="F16" s="13">
        <f>SUM(F15)</f>
        <v>26</v>
      </c>
      <c r="G16" s="13">
        <f>SUM(G15)</f>
        <v>26</v>
      </c>
    </row>
    <row r="17" spans="1:7" ht="12.75">
      <c r="A17" s="11" t="s">
        <v>100</v>
      </c>
      <c r="B17" s="93" t="s">
        <v>292</v>
      </c>
      <c r="C17" s="94"/>
      <c r="D17" s="94"/>
      <c r="E17" s="94"/>
      <c r="F17" s="94"/>
      <c r="G17" s="95"/>
    </row>
    <row r="18" spans="1:7" ht="120">
      <c r="A18" s="11" t="s">
        <v>101</v>
      </c>
      <c r="B18" s="11" t="s">
        <v>261</v>
      </c>
      <c r="C18" s="58" t="s">
        <v>249</v>
      </c>
      <c r="D18" s="34" t="s">
        <v>263</v>
      </c>
      <c r="E18" s="12">
        <v>5</v>
      </c>
      <c r="F18" s="12">
        <v>0</v>
      </c>
      <c r="G18" s="12">
        <v>0</v>
      </c>
    </row>
    <row r="19" spans="1:7" ht="84">
      <c r="A19" s="11" t="s">
        <v>102</v>
      </c>
      <c r="B19" s="11" t="s">
        <v>261</v>
      </c>
      <c r="C19" s="58" t="s">
        <v>264</v>
      </c>
      <c r="D19" s="34" t="s">
        <v>265</v>
      </c>
      <c r="E19" s="12">
        <v>10</v>
      </c>
      <c r="F19" s="12">
        <v>0</v>
      </c>
      <c r="G19" s="12">
        <v>0</v>
      </c>
    </row>
    <row r="20" spans="1:7" ht="96">
      <c r="A20" s="11" t="s">
        <v>103</v>
      </c>
      <c r="B20" s="11" t="s">
        <v>261</v>
      </c>
      <c r="C20" s="58" t="s">
        <v>266</v>
      </c>
      <c r="D20" s="34" t="s">
        <v>267</v>
      </c>
      <c r="E20" s="12">
        <v>7.5</v>
      </c>
      <c r="F20" s="12">
        <v>0</v>
      </c>
      <c r="G20" s="12">
        <v>0</v>
      </c>
    </row>
    <row r="21" spans="1:7" ht="132">
      <c r="A21" s="11" t="s">
        <v>104</v>
      </c>
      <c r="B21" s="11" t="s">
        <v>261</v>
      </c>
      <c r="C21" s="58" t="s">
        <v>268</v>
      </c>
      <c r="D21" s="34" t="s">
        <v>269</v>
      </c>
      <c r="E21" s="12">
        <v>0.5</v>
      </c>
      <c r="F21" s="12">
        <v>0</v>
      </c>
      <c r="G21" s="12">
        <v>0</v>
      </c>
    </row>
    <row r="22" spans="1:7" ht="96">
      <c r="A22" s="11" t="s">
        <v>105</v>
      </c>
      <c r="B22" s="11" t="s">
        <v>261</v>
      </c>
      <c r="C22" s="58" t="s">
        <v>270</v>
      </c>
      <c r="D22" s="34" t="s">
        <v>271</v>
      </c>
      <c r="E22" s="12">
        <v>0.5</v>
      </c>
      <c r="F22" s="12">
        <v>0</v>
      </c>
      <c r="G22" s="12">
        <v>0</v>
      </c>
    </row>
    <row r="23" spans="1:7" ht="84">
      <c r="A23" s="11" t="s">
        <v>106</v>
      </c>
      <c r="B23" s="11" t="s">
        <v>261</v>
      </c>
      <c r="C23" s="58" t="s">
        <v>272</v>
      </c>
      <c r="D23" s="34" t="s">
        <v>273</v>
      </c>
      <c r="E23" s="12">
        <v>27</v>
      </c>
      <c r="F23" s="12">
        <v>0</v>
      </c>
      <c r="G23" s="12">
        <v>0</v>
      </c>
    </row>
    <row r="24" spans="1:7" ht="96">
      <c r="A24" s="11" t="s">
        <v>107</v>
      </c>
      <c r="B24" s="11" t="s">
        <v>261</v>
      </c>
      <c r="C24" s="58" t="s">
        <v>274</v>
      </c>
      <c r="D24" s="34" t="s">
        <v>275</v>
      </c>
      <c r="E24" s="12">
        <v>1</v>
      </c>
      <c r="F24" s="12">
        <v>0</v>
      </c>
      <c r="G24" s="12">
        <v>0</v>
      </c>
    </row>
    <row r="25" spans="1:7" ht="12.75">
      <c r="A25" s="11" t="s">
        <v>108</v>
      </c>
      <c r="B25" s="81" t="s">
        <v>305</v>
      </c>
      <c r="C25" s="82"/>
      <c r="D25" s="83"/>
      <c r="E25" s="36">
        <f>SUM(E18:E24)</f>
        <v>51.5</v>
      </c>
      <c r="F25" s="36">
        <f>SUM(F22:F24)</f>
        <v>0</v>
      </c>
      <c r="G25" s="36">
        <f>SUM(G22:G24)</f>
        <v>0</v>
      </c>
    </row>
    <row r="26" spans="1:7" ht="12.75">
      <c r="A26" s="11" t="s">
        <v>109</v>
      </c>
      <c r="B26" s="93" t="s">
        <v>325</v>
      </c>
      <c r="C26" s="94"/>
      <c r="D26" s="94"/>
      <c r="E26" s="94"/>
      <c r="F26" s="94"/>
      <c r="G26" s="95"/>
    </row>
    <row r="27" spans="1:7" ht="75.75" customHeight="1">
      <c r="A27" s="11" t="s">
        <v>110</v>
      </c>
      <c r="B27" s="46" t="s">
        <v>8</v>
      </c>
      <c r="C27" s="58" t="s">
        <v>243</v>
      </c>
      <c r="D27" s="34" t="s">
        <v>245</v>
      </c>
      <c r="E27" s="47">
        <v>26</v>
      </c>
      <c r="F27" s="47">
        <v>33.5</v>
      </c>
      <c r="G27" s="35">
        <v>42.7</v>
      </c>
    </row>
    <row r="28" spans="1:7" ht="89.25" customHeight="1">
      <c r="A28" s="11" t="s">
        <v>111</v>
      </c>
      <c r="B28" s="46" t="s">
        <v>8</v>
      </c>
      <c r="C28" s="58" t="s">
        <v>249</v>
      </c>
      <c r="D28" s="34" t="s">
        <v>250</v>
      </c>
      <c r="E28" s="47">
        <v>5.8</v>
      </c>
      <c r="F28" s="47">
        <v>6.4</v>
      </c>
      <c r="G28" s="43">
        <v>7</v>
      </c>
    </row>
    <row r="29" spans="1:7" ht="75.75" customHeight="1">
      <c r="A29" s="11" t="s">
        <v>112</v>
      </c>
      <c r="B29" s="46" t="s">
        <v>8</v>
      </c>
      <c r="C29" s="58" t="s">
        <v>244</v>
      </c>
      <c r="D29" s="34" t="s">
        <v>246</v>
      </c>
      <c r="E29" s="47">
        <v>15</v>
      </c>
      <c r="F29" s="47">
        <v>21</v>
      </c>
      <c r="G29" s="43">
        <v>29.4</v>
      </c>
    </row>
    <row r="30" spans="1:7" ht="12.75">
      <c r="A30" s="11" t="s">
        <v>113</v>
      </c>
      <c r="B30" s="81" t="s">
        <v>9</v>
      </c>
      <c r="C30" s="82"/>
      <c r="D30" s="83"/>
      <c r="E30" s="36">
        <f>SUM(E27:E29)</f>
        <v>46.8</v>
      </c>
      <c r="F30" s="36">
        <f>SUM(F27:F29)</f>
        <v>60.9</v>
      </c>
      <c r="G30" s="36">
        <f>SUM(G27:G29)</f>
        <v>79.1</v>
      </c>
    </row>
    <row r="31" spans="1:7" ht="12.75">
      <c r="A31" s="11" t="s">
        <v>114</v>
      </c>
      <c r="B31" s="90" t="s">
        <v>73</v>
      </c>
      <c r="C31" s="91"/>
      <c r="D31" s="91"/>
      <c r="E31" s="91"/>
      <c r="F31" s="91"/>
      <c r="G31" s="92"/>
    </row>
    <row r="32" spans="1:7" ht="72">
      <c r="A32" s="11" t="s">
        <v>115</v>
      </c>
      <c r="B32" s="46" t="s">
        <v>48</v>
      </c>
      <c r="C32" s="58" t="s">
        <v>204</v>
      </c>
      <c r="D32" s="34" t="s">
        <v>190</v>
      </c>
      <c r="E32" s="48">
        <v>9.6</v>
      </c>
      <c r="F32" s="48">
        <v>9.9</v>
      </c>
      <c r="G32" s="43">
        <v>10</v>
      </c>
    </row>
    <row r="33" spans="1:7" ht="12.75">
      <c r="A33" s="11" t="s">
        <v>116</v>
      </c>
      <c r="B33" s="81" t="s">
        <v>47</v>
      </c>
      <c r="C33" s="82"/>
      <c r="D33" s="83"/>
      <c r="E33" s="49">
        <f>SUM(E32)</f>
        <v>9.6</v>
      </c>
      <c r="F33" s="36">
        <f>F32</f>
        <v>9.9</v>
      </c>
      <c r="G33" s="37">
        <f>SUM(G32)</f>
        <v>10</v>
      </c>
    </row>
    <row r="34" spans="1:7" ht="12.75">
      <c r="A34" s="11" t="s">
        <v>117</v>
      </c>
      <c r="B34" s="106" t="s">
        <v>323</v>
      </c>
      <c r="C34" s="107"/>
      <c r="D34" s="107"/>
      <c r="E34" s="107"/>
      <c r="F34" s="107"/>
      <c r="G34" s="108"/>
    </row>
    <row r="35" spans="1:7" ht="36">
      <c r="A35" s="11" t="s">
        <v>118</v>
      </c>
      <c r="B35" s="11" t="s">
        <v>26</v>
      </c>
      <c r="C35" s="11" t="s">
        <v>39</v>
      </c>
      <c r="D35" s="38" t="s">
        <v>40</v>
      </c>
      <c r="E35" s="50">
        <v>9</v>
      </c>
      <c r="F35" s="39">
        <v>9</v>
      </c>
      <c r="G35" s="43">
        <v>9</v>
      </c>
    </row>
    <row r="36" spans="1:7" ht="24">
      <c r="A36" s="11" t="s">
        <v>119</v>
      </c>
      <c r="B36" s="11" t="s">
        <v>26</v>
      </c>
      <c r="C36" s="11" t="s">
        <v>85</v>
      </c>
      <c r="D36" s="38" t="s">
        <v>191</v>
      </c>
      <c r="E36" s="50">
        <v>89</v>
      </c>
      <c r="F36" s="39">
        <v>89</v>
      </c>
      <c r="G36" s="43">
        <v>89</v>
      </c>
    </row>
    <row r="37" spans="1:7" ht="12.75">
      <c r="A37" s="11" t="s">
        <v>120</v>
      </c>
      <c r="B37" s="81" t="s">
        <v>306</v>
      </c>
      <c r="C37" s="82"/>
      <c r="D37" s="83"/>
      <c r="E37" s="51">
        <f>SUM(E35:E36)</f>
        <v>98</v>
      </c>
      <c r="F37" s="36">
        <f>SUM(F35:F36)</f>
        <v>98</v>
      </c>
      <c r="G37" s="36">
        <f>SUM(G35:G36)</f>
        <v>98</v>
      </c>
    </row>
    <row r="38" spans="1:7" ht="12.75">
      <c r="A38" s="11" t="s">
        <v>121</v>
      </c>
      <c r="B38" s="90" t="s">
        <v>86</v>
      </c>
      <c r="C38" s="91"/>
      <c r="D38" s="91"/>
      <c r="E38" s="91"/>
      <c r="F38" s="91"/>
      <c r="G38" s="92"/>
    </row>
    <row r="39" spans="1:7" ht="72">
      <c r="A39" s="11" t="s">
        <v>122</v>
      </c>
      <c r="B39" s="11" t="s">
        <v>87</v>
      </c>
      <c r="C39" s="58" t="s">
        <v>260</v>
      </c>
      <c r="D39" s="34" t="s">
        <v>246</v>
      </c>
      <c r="E39" s="50">
        <v>5.3</v>
      </c>
      <c r="F39" s="39">
        <v>5.3</v>
      </c>
      <c r="G39" s="39">
        <v>5</v>
      </c>
    </row>
    <row r="40" spans="1:7" ht="12.75">
      <c r="A40" s="11" t="s">
        <v>89</v>
      </c>
      <c r="B40" s="81" t="s">
        <v>88</v>
      </c>
      <c r="C40" s="82"/>
      <c r="D40" s="82"/>
      <c r="E40" s="51">
        <f>SUM(E39)</f>
        <v>5.3</v>
      </c>
      <c r="F40" s="51">
        <f>SUM(F39)</f>
        <v>5.3</v>
      </c>
      <c r="G40" s="51">
        <f>SUM(G39)</f>
        <v>5</v>
      </c>
    </row>
    <row r="41" spans="1:7" ht="12.75">
      <c r="A41" s="11" t="s">
        <v>123</v>
      </c>
      <c r="B41" s="90" t="s">
        <v>74</v>
      </c>
      <c r="C41" s="91"/>
      <c r="D41" s="91"/>
      <c r="E41" s="91"/>
      <c r="F41" s="91"/>
      <c r="G41" s="92"/>
    </row>
    <row r="42" spans="1:7" ht="84">
      <c r="A42" s="11" t="s">
        <v>124</v>
      </c>
      <c r="B42" s="40" t="s">
        <v>45</v>
      </c>
      <c r="C42" s="60" t="s">
        <v>52</v>
      </c>
      <c r="D42" s="25" t="s">
        <v>65</v>
      </c>
      <c r="E42" s="64">
        <v>8958</v>
      </c>
      <c r="F42" s="64">
        <v>8958</v>
      </c>
      <c r="G42" s="64">
        <v>8958</v>
      </c>
    </row>
    <row r="43" spans="1:7" ht="100.5" customHeight="1">
      <c r="A43" s="11" t="s">
        <v>125</v>
      </c>
      <c r="B43" s="40" t="s">
        <v>45</v>
      </c>
      <c r="C43" s="59" t="s">
        <v>53</v>
      </c>
      <c r="D43" s="25" t="s">
        <v>64</v>
      </c>
      <c r="E43" s="64">
        <v>329.6</v>
      </c>
      <c r="F43" s="64">
        <v>329.6</v>
      </c>
      <c r="G43" s="64">
        <v>329.6</v>
      </c>
    </row>
    <row r="44" spans="1:7" ht="76.5" customHeight="1">
      <c r="A44" s="11" t="s">
        <v>126</v>
      </c>
      <c r="B44" s="40" t="s">
        <v>45</v>
      </c>
      <c r="C44" s="41" t="s">
        <v>54</v>
      </c>
      <c r="D44" s="25" t="s">
        <v>66</v>
      </c>
      <c r="E44" s="64">
        <v>20522.6</v>
      </c>
      <c r="F44" s="64">
        <v>20522.6</v>
      </c>
      <c r="G44" s="64">
        <v>20522.6</v>
      </c>
    </row>
    <row r="45" spans="1:7" ht="84">
      <c r="A45" s="11" t="s">
        <v>127</v>
      </c>
      <c r="B45" s="40" t="s">
        <v>45</v>
      </c>
      <c r="C45" s="41" t="s">
        <v>55</v>
      </c>
      <c r="D45" s="25" t="s">
        <v>67</v>
      </c>
      <c r="E45" s="64">
        <v>149.8</v>
      </c>
      <c r="F45" s="64">
        <v>149.8</v>
      </c>
      <c r="G45" s="64">
        <v>149.8</v>
      </c>
    </row>
    <row r="46" spans="1:7" ht="12.75">
      <c r="A46" s="11" t="s">
        <v>128</v>
      </c>
      <c r="B46" s="81" t="s">
        <v>46</v>
      </c>
      <c r="C46" s="82"/>
      <c r="D46" s="83"/>
      <c r="E46" s="52">
        <f>SUM(E42:E45)</f>
        <v>29959.999999999996</v>
      </c>
      <c r="F46" s="42">
        <f>SUM(F42:F45)</f>
        <v>29959.999999999996</v>
      </c>
      <c r="G46" s="42">
        <f>SUM(G42:G45)</f>
        <v>29959.999999999996</v>
      </c>
    </row>
    <row r="47" spans="1:7" ht="27.75" customHeight="1">
      <c r="A47" s="11" t="s">
        <v>129</v>
      </c>
      <c r="B47" s="90" t="s">
        <v>293</v>
      </c>
      <c r="C47" s="91"/>
      <c r="D47" s="91"/>
      <c r="E47" s="91"/>
      <c r="F47" s="91"/>
      <c r="G47" s="92"/>
    </row>
    <row r="48" spans="1:7" ht="79.5" customHeight="1">
      <c r="A48" s="11" t="s">
        <v>130</v>
      </c>
      <c r="B48" s="11" t="s">
        <v>295</v>
      </c>
      <c r="C48" s="58" t="s">
        <v>260</v>
      </c>
      <c r="D48" s="34" t="s">
        <v>246</v>
      </c>
      <c r="E48" s="50">
        <v>114</v>
      </c>
      <c r="F48" s="39">
        <v>0</v>
      </c>
      <c r="G48" s="39">
        <v>0</v>
      </c>
    </row>
    <row r="49" spans="1:7" ht="12.75">
      <c r="A49" s="11" t="s">
        <v>131</v>
      </c>
      <c r="B49" s="81" t="s">
        <v>294</v>
      </c>
      <c r="C49" s="82"/>
      <c r="D49" s="82"/>
      <c r="E49" s="51">
        <f>SUM(E48)</f>
        <v>114</v>
      </c>
      <c r="F49" s="51">
        <f>SUM(F48)</f>
        <v>0</v>
      </c>
      <c r="G49" s="51">
        <f>SUM(G48)</f>
        <v>0</v>
      </c>
    </row>
    <row r="50" spans="1:7" ht="16.5" customHeight="1">
      <c r="A50" s="11" t="s">
        <v>132</v>
      </c>
      <c r="B50" s="90" t="s">
        <v>296</v>
      </c>
      <c r="C50" s="91"/>
      <c r="D50" s="91"/>
      <c r="E50" s="91"/>
      <c r="F50" s="91"/>
      <c r="G50" s="92"/>
    </row>
    <row r="51" spans="1:7" ht="78" customHeight="1">
      <c r="A51" s="11" t="s">
        <v>133</v>
      </c>
      <c r="B51" s="11" t="s">
        <v>297</v>
      </c>
      <c r="C51" s="58" t="s">
        <v>260</v>
      </c>
      <c r="D51" s="34" t="s">
        <v>246</v>
      </c>
      <c r="E51" s="50">
        <v>2.4</v>
      </c>
      <c r="F51" s="39">
        <v>0</v>
      </c>
      <c r="G51" s="39">
        <v>0</v>
      </c>
    </row>
    <row r="52" spans="1:7" ht="12.75">
      <c r="A52" s="11" t="s">
        <v>134</v>
      </c>
      <c r="B52" s="81" t="s">
        <v>298</v>
      </c>
      <c r="C52" s="82"/>
      <c r="D52" s="82"/>
      <c r="E52" s="51">
        <f>SUM(E51)</f>
        <v>2.4</v>
      </c>
      <c r="F52" s="51">
        <f>SUM(F51)</f>
        <v>0</v>
      </c>
      <c r="G52" s="51">
        <f>SUM(G51)</f>
        <v>0</v>
      </c>
    </row>
    <row r="53" spans="1:7" ht="12.75" customHeight="1">
      <c r="A53" s="11" t="s">
        <v>135</v>
      </c>
      <c r="B53" s="90" t="s">
        <v>75</v>
      </c>
      <c r="C53" s="91"/>
      <c r="D53" s="91"/>
      <c r="E53" s="91"/>
      <c r="F53" s="91"/>
      <c r="G53" s="92"/>
    </row>
    <row r="54" spans="1:7" ht="84">
      <c r="A54" s="11" t="s">
        <v>136</v>
      </c>
      <c r="B54" s="30">
        <v>182</v>
      </c>
      <c r="C54" s="33" t="s">
        <v>29</v>
      </c>
      <c r="D54" s="34" t="s">
        <v>30</v>
      </c>
      <c r="E54" s="64">
        <v>122975.3</v>
      </c>
      <c r="F54" s="65">
        <v>208980.8</v>
      </c>
      <c r="G54" s="32">
        <v>221787.3</v>
      </c>
    </row>
    <row r="55" spans="1:7" ht="132">
      <c r="A55" s="11" t="s">
        <v>137</v>
      </c>
      <c r="B55" s="27">
        <v>182</v>
      </c>
      <c r="C55" s="28" t="s">
        <v>31</v>
      </c>
      <c r="D55" s="29" t="s">
        <v>32</v>
      </c>
      <c r="E55" s="64">
        <v>490.1</v>
      </c>
      <c r="F55" s="65">
        <v>846.9</v>
      </c>
      <c r="G55" s="32">
        <v>898.8</v>
      </c>
    </row>
    <row r="56" spans="1:7" ht="48">
      <c r="A56" s="11" t="s">
        <v>138</v>
      </c>
      <c r="B56" s="27">
        <v>182</v>
      </c>
      <c r="C56" s="28" t="s">
        <v>33</v>
      </c>
      <c r="D56" s="29" t="s">
        <v>34</v>
      </c>
      <c r="E56" s="64">
        <v>367.5</v>
      </c>
      <c r="F56" s="65">
        <v>635.2</v>
      </c>
      <c r="G56" s="32">
        <v>674.1</v>
      </c>
    </row>
    <row r="57" spans="1:7" ht="103.5" customHeight="1">
      <c r="A57" s="11" t="s">
        <v>139</v>
      </c>
      <c r="B57" s="27">
        <v>182</v>
      </c>
      <c r="C57" s="28" t="s">
        <v>35</v>
      </c>
      <c r="D57" s="29" t="s">
        <v>36</v>
      </c>
      <c r="E57" s="64">
        <v>735.2</v>
      </c>
      <c r="F57" s="65">
        <v>1270.4</v>
      </c>
      <c r="G57" s="32">
        <v>1348.25</v>
      </c>
    </row>
    <row r="58" spans="1:7" ht="46.5" customHeight="1">
      <c r="A58" s="11" t="s">
        <v>140</v>
      </c>
      <c r="B58" s="27">
        <v>182</v>
      </c>
      <c r="C58" s="28" t="s">
        <v>77</v>
      </c>
      <c r="D58" s="29" t="s">
        <v>68</v>
      </c>
      <c r="E58" s="66">
        <v>1950</v>
      </c>
      <c r="F58" s="66">
        <v>2332.2</v>
      </c>
      <c r="G58" s="67">
        <v>2425.5</v>
      </c>
    </row>
    <row r="59" spans="1:7" ht="72">
      <c r="A59" s="11" t="s">
        <v>141</v>
      </c>
      <c r="B59" s="27">
        <v>182</v>
      </c>
      <c r="C59" s="28" t="s">
        <v>78</v>
      </c>
      <c r="D59" s="29" t="s">
        <v>79</v>
      </c>
      <c r="E59" s="66">
        <v>3772</v>
      </c>
      <c r="F59" s="66">
        <v>4511.3</v>
      </c>
      <c r="G59" s="67">
        <v>4691.75</v>
      </c>
    </row>
    <row r="60" spans="1:7" ht="24">
      <c r="A60" s="11" t="s">
        <v>142</v>
      </c>
      <c r="B60" s="27">
        <v>182</v>
      </c>
      <c r="C60" s="28" t="s">
        <v>10</v>
      </c>
      <c r="D60" s="29" t="s">
        <v>0</v>
      </c>
      <c r="E60" s="64">
        <v>6796</v>
      </c>
      <c r="F60" s="64">
        <v>1699</v>
      </c>
      <c r="G60" s="45">
        <v>1699</v>
      </c>
    </row>
    <row r="61" spans="1:7" ht="12.75">
      <c r="A61" s="11" t="s">
        <v>143</v>
      </c>
      <c r="B61" s="27">
        <v>182</v>
      </c>
      <c r="C61" s="28" t="s">
        <v>11</v>
      </c>
      <c r="D61" s="29" t="s">
        <v>1</v>
      </c>
      <c r="E61" s="64">
        <v>278</v>
      </c>
      <c r="F61" s="64">
        <v>280.2</v>
      </c>
      <c r="G61" s="45">
        <v>282.5</v>
      </c>
    </row>
    <row r="62" spans="1:7" ht="36">
      <c r="A62" s="11" t="s">
        <v>144</v>
      </c>
      <c r="B62" s="27">
        <v>182</v>
      </c>
      <c r="C62" s="41" t="s">
        <v>59</v>
      </c>
      <c r="D62" s="25" t="s">
        <v>58</v>
      </c>
      <c r="E62" s="64">
        <v>534</v>
      </c>
      <c r="F62" s="64">
        <v>547.4</v>
      </c>
      <c r="G62" s="45">
        <v>553.4</v>
      </c>
    </row>
    <row r="63" spans="1:7" ht="60">
      <c r="A63" s="11" t="s">
        <v>145</v>
      </c>
      <c r="B63" s="27">
        <v>182</v>
      </c>
      <c r="C63" s="28" t="s">
        <v>12</v>
      </c>
      <c r="D63" s="29" t="s">
        <v>2</v>
      </c>
      <c r="E63" s="64">
        <v>5148</v>
      </c>
      <c r="F63" s="64">
        <v>4168.3</v>
      </c>
      <c r="G63" s="45">
        <v>5131.2</v>
      </c>
    </row>
    <row r="64" spans="1:7" ht="48">
      <c r="A64" s="11" t="s">
        <v>146</v>
      </c>
      <c r="B64" s="27">
        <v>182</v>
      </c>
      <c r="C64" s="28" t="s">
        <v>69</v>
      </c>
      <c r="D64" s="29" t="s">
        <v>70</v>
      </c>
      <c r="E64" s="66">
        <v>5263</v>
      </c>
      <c r="F64" s="66">
        <v>5263</v>
      </c>
      <c r="G64" s="66">
        <v>5263</v>
      </c>
    </row>
    <row r="65" spans="1:7" ht="48">
      <c r="A65" s="11" t="s">
        <v>147</v>
      </c>
      <c r="B65" s="27">
        <v>182</v>
      </c>
      <c r="C65" s="28" t="s">
        <v>71</v>
      </c>
      <c r="D65" s="29" t="s">
        <v>72</v>
      </c>
      <c r="E65" s="66">
        <v>3624</v>
      </c>
      <c r="F65" s="66">
        <v>3624</v>
      </c>
      <c r="G65" s="66">
        <v>3624</v>
      </c>
    </row>
    <row r="66" spans="1:7" ht="60">
      <c r="A66" s="11" t="s">
        <v>148</v>
      </c>
      <c r="B66" s="30">
        <v>182</v>
      </c>
      <c r="C66" s="33" t="s">
        <v>37</v>
      </c>
      <c r="D66" s="34" t="s">
        <v>13</v>
      </c>
      <c r="E66" s="64">
        <v>1787</v>
      </c>
      <c r="F66" s="64">
        <v>1853.1</v>
      </c>
      <c r="G66" s="45">
        <v>1921.7</v>
      </c>
    </row>
    <row r="67" spans="1:7" ht="12.75">
      <c r="A67" s="11" t="s">
        <v>149</v>
      </c>
      <c r="B67" s="81" t="s">
        <v>14</v>
      </c>
      <c r="C67" s="82"/>
      <c r="D67" s="83"/>
      <c r="E67" s="19">
        <f>SUM(E54:E66)</f>
        <v>153720.1</v>
      </c>
      <c r="F67" s="13">
        <f>SUM(F54:F66)</f>
        <v>236011.8</v>
      </c>
      <c r="G67" s="13">
        <f>SUM(G54:G66)</f>
        <v>250300.5</v>
      </c>
    </row>
    <row r="68" spans="1:7" ht="12.75">
      <c r="A68" s="11" t="s">
        <v>150</v>
      </c>
      <c r="B68" s="97" t="s">
        <v>324</v>
      </c>
      <c r="C68" s="98"/>
      <c r="D68" s="98"/>
      <c r="E68" s="98"/>
      <c r="F68" s="98"/>
      <c r="G68" s="99"/>
    </row>
    <row r="69" spans="1:7" ht="108">
      <c r="A69" s="11" t="s">
        <v>151</v>
      </c>
      <c r="B69" s="61" t="s">
        <v>56</v>
      </c>
      <c r="C69" s="68" t="s">
        <v>206</v>
      </c>
      <c r="D69" s="25" t="s">
        <v>192</v>
      </c>
      <c r="E69" s="64">
        <v>4.3</v>
      </c>
      <c r="F69" s="64">
        <v>4.3</v>
      </c>
      <c r="G69" s="45">
        <v>4</v>
      </c>
    </row>
    <row r="70" spans="1:7" ht="96">
      <c r="A70" s="11" t="s">
        <v>152</v>
      </c>
      <c r="B70" s="61" t="s">
        <v>56</v>
      </c>
      <c r="C70" s="68" t="s">
        <v>207</v>
      </c>
      <c r="D70" s="25" t="s">
        <v>193</v>
      </c>
      <c r="E70" s="64">
        <v>10.5</v>
      </c>
      <c r="F70" s="64">
        <v>14.1</v>
      </c>
      <c r="G70" s="45">
        <v>10.8</v>
      </c>
    </row>
    <row r="71" spans="1:7" ht="72">
      <c r="A71" s="11" t="s">
        <v>153</v>
      </c>
      <c r="B71" s="11" t="s">
        <v>56</v>
      </c>
      <c r="C71" s="58" t="s">
        <v>205</v>
      </c>
      <c r="D71" s="34" t="s">
        <v>190</v>
      </c>
      <c r="E71" s="39">
        <v>412.7</v>
      </c>
      <c r="F71" s="39">
        <v>416.3</v>
      </c>
      <c r="G71" s="43">
        <v>430.9</v>
      </c>
    </row>
    <row r="72" spans="1:7" ht="12.75">
      <c r="A72" s="11" t="s">
        <v>154</v>
      </c>
      <c r="B72" s="81" t="s">
        <v>57</v>
      </c>
      <c r="C72" s="82"/>
      <c r="D72" s="83"/>
      <c r="E72" s="44">
        <f>E69+E70+E71</f>
        <v>427.5</v>
      </c>
      <c r="F72" s="44">
        <f>F69+F70+F71</f>
        <v>434.7</v>
      </c>
      <c r="G72" s="44">
        <f>G69+G70+G71</f>
        <v>445.7</v>
      </c>
    </row>
    <row r="73" spans="1:7" ht="12.75">
      <c r="A73" s="11" t="s">
        <v>155</v>
      </c>
      <c r="B73" s="84" t="s">
        <v>92</v>
      </c>
      <c r="C73" s="85"/>
      <c r="D73" s="85"/>
      <c r="E73" s="85"/>
      <c r="F73" s="85"/>
      <c r="G73" s="86"/>
    </row>
    <row r="74" spans="1:7" ht="103.5" customHeight="1">
      <c r="A74" s="11" t="s">
        <v>156</v>
      </c>
      <c r="B74" s="70" t="s">
        <v>90</v>
      </c>
      <c r="C74" s="58" t="s">
        <v>207</v>
      </c>
      <c r="D74" s="31" t="s">
        <v>193</v>
      </c>
      <c r="E74" s="71">
        <v>1.5</v>
      </c>
      <c r="F74" s="71">
        <v>1.5</v>
      </c>
      <c r="G74" s="71">
        <v>1.5</v>
      </c>
    </row>
    <row r="75" spans="1:7" ht="12.75">
      <c r="A75" s="11" t="s">
        <v>157</v>
      </c>
      <c r="B75" s="81" t="s">
        <v>91</v>
      </c>
      <c r="C75" s="82"/>
      <c r="D75" s="82"/>
      <c r="E75" s="13">
        <f>SUM(E74)</f>
        <v>1.5</v>
      </c>
      <c r="F75" s="13">
        <f>SUM(F74)</f>
        <v>1.5</v>
      </c>
      <c r="G75" s="13">
        <f>SUM(G74)</f>
        <v>1.5</v>
      </c>
    </row>
    <row r="76" spans="1:7" ht="12.75">
      <c r="A76" s="11" t="s">
        <v>158</v>
      </c>
      <c r="B76" s="84" t="s">
        <v>15</v>
      </c>
      <c r="C76" s="85"/>
      <c r="D76" s="85"/>
      <c r="E76" s="85"/>
      <c r="F76" s="85"/>
      <c r="G76" s="86"/>
    </row>
    <row r="77" spans="1:7" ht="111.75" customHeight="1">
      <c r="A77" s="11" t="s">
        <v>159</v>
      </c>
      <c r="B77" s="30">
        <v>901</v>
      </c>
      <c r="C77" s="30" t="s">
        <v>60</v>
      </c>
      <c r="D77" s="31" t="s">
        <v>93</v>
      </c>
      <c r="E77" s="66">
        <v>3817</v>
      </c>
      <c r="F77" s="66">
        <v>3969.7</v>
      </c>
      <c r="G77" s="67">
        <v>4128.5</v>
      </c>
    </row>
    <row r="78" spans="1:7" ht="99.75" customHeight="1">
      <c r="A78" s="11" t="s">
        <v>160</v>
      </c>
      <c r="B78" s="27">
        <v>901</v>
      </c>
      <c r="C78" s="30" t="s">
        <v>61</v>
      </c>
      <c r="D78" s="31" t="s">
        <v>94</v>
      </c>
      <c r="E78" s="66">
        <v>4296.9</v>
      </c>
      <c r="F78" s="66">
        <v>4296.9</v>
      </c>
      <c r="G78" s="67">
        <v>4296.9</v>
      </c>
    </row>
    <row r="79" spans="1:7" ht="92.25" customHeight="1">
      <c r="A79" s="11" t="s">
        <v>161</v>
      </c>
      <c r="B79" s="27">
        <v>901</v>
      </c>
      <c r="C79" s="30" t="s">
        <v>208</v>
      </c>
      <c r="D79" s="31" t="s">
        <v>194</v>
      </c>
      <c r="E79" s="66">
        <v>2751.6</v>
      </c>
      <c r="F79" s="66">
        <v>2751.6</v>
      </c>
      <c r="G79" s="67">
        <v>2751.6</v>
      </c>
    </row>
    <row r="80" spans="1:7" ht="28.5" customHeight="1">
      <c r="A80" s="11" t="s">
        <v>162</v>
      </c>
      <c r="B80" s="11">
        <v>901</v>
      </c>
      <c r="C80" s="27" t="s">
        <v>308</v>
      </c>
      <c r="D80" s="31" t="s">
        <v>199</v>
      </c>
      <c r="E80" s="66">
        <v>2962.3</v>
      </c>
      <c r="F80" s="66">
        <v>16</v>
      </c>
      <c r="G80" s="66">
        <v>16</v>
      </c>
    </row>
    <row r="81" spans="1:7" ht="123.75" customHeight="1">
      <c r="A81" s="11" t="s">
        <v>163</v>
      </c>
      <c r="B81" s="11" t="s">
        <v>335</v>
      </c>
      <c r="C81" s="27" t="s">
        <v>336</v>
      </c>
      <c r="D81" s="31" t="s">
        <v>337</v>
      </c>
      <c r="E81" s="66">
        <v>17608</v>
      </c>
      <c r="F81" s="66">
        <v>0</v>
      </c>
      <c r="G81" s="66">
        <v>0</v>
      </c>
    </row>
    <row r="82" spans="1:7" ht="48">
      <c r="A82" s="11" t="s">
        <v>164</v>
      </c>
      <c r="B82" s="27">
        <v>901</v>
      </c>
      <c r="C82" s="28" t="s">
        <v>7</v>
      </c>
      <c r="D82" s="29" t="s">
        <v>3</v>
      </c>
      <c r="E82" s="66">
        <v>414</v>
      </c>
      <c r="F82" s="20">
        <v>414</v>
      </c>
      <c r="G82" s="45">
        <v>414</v>
      </c>
    </row>
    <row r="83" spans="1:7" ht="79.5" customHeight="1">
      <c r="A83" s="11" t="s">
        <v>165</v>
      </c>
      <c r="B83" s="27">
        <v>901</v>
      </c>
      <c r="C83" s="58" t="s">
        <v>204</v>
      </c>
      <c r="D83" s="34" t="s">
        <v>190</v>
      </c>
      <c r="E83" s="66">
        <v>658.8</v>
      </c>
      <c r="F83" s="20">
        <v>637.2</v>
      </c>
      <c r="G83" s="45">
        <v>608.2</v>
      </c>
    </row>
    <row r="84" spans="1:7" ht="159.75" customHeight="1">
      <c r="A84" s="11" t="s">
        <v>166</v>
      </c>
      <c r="B84" s="27">
        <v>901</v>
      </c>
      <c r="C84" s="58" t="s">
        <v>260</v>
      </c>
      <c r="D84" s="34" t="s">
        <v>262</v>
      </c>
      <c r="E84" s="66">
        <v>0</v>
      </c>
      <c r="F84" s="20">
        <v>0</v>
      </c>
      <c r="G84" s="45">
        <v>0</v>
      </c>
    </row>
    <row r="85" spans="1:7" ht="24">
      <c r="A85" s="11" t="s">
        <v>167</v>
      </c>
      <c r="B85" s="27">
        <v>901</v>
      </c>
      <c r="C85" s="68" t="s">
        <v>209</v>
      </c>
      <c r="D85" s="69" t="s">
        <v>198</v>
      </c>
      <c r="E85" s="64">
        <v>50.2</v>
      </c>
      <c r="F85" s="64">
        <v>50.2</v>
      </c>
      <c r="G85" s="64">
        <v>50.2</v>
      </c>
    </row>
    <row r="86" spans="1:7" ht="39.75" customHeight="1">
      <c r="A86" s="11" t="s">
        <v>168</v>
      </c>
      <c r="B86" s="27">
        <v>901</v>
      </c>
      <c r="C86" s="28" t="s">
        <v>197</v>
      </c>
      <c r="D86" s="34" t="s">
        <v>210</v>
      </c>
      <c r="E86" s="20">
        <v>3634</v>
      </c>
      <c r="F86" s="20">
        <v>0</v>
      </c>
      <c r="G86" s="45">
        <v>0</v>
      </c>
    </row>
    <row r="87" spans="1:7" ht="127.5" customHeight="1">
      <c r="A87" s="11" t="s">
        <v>169</v>
      </c>
      <c r="B87" s="27">
        <v>901</v>
      </c>
      <c r="C87" s="28" t="s">
        <v>232</v>
      </c>
      <c r="D87" s="34" t="s">
        <v>233</v>
      </c>
      <c r="E87" s="20">
        <v>1823.3</v>
      </c>
      <c r="F87" s="20">
        <v>0</v>
      </c>
      <c r="G87" s="45">
        <v>0</v>
      </c>
    </row>
    <row r="88" spans="1:7" ht="100.5" customHeight="1">
      <c r="A88" s="11" t="s">
        <v>170</v>
      </c>
      <c r="B88" s="27">
        <v>901</v>
      </c>
      <c r="C88" s="28" t="s">
        <v>234</v>
      </c>
      <c r="D88" s="34" t="s">
        <v>235</v>
      </c>
      <c r="E88" s="20">
        <v>127.6</v>
      </c>
      <c r="F88" s="20">
        <v>0</v>
      </c>
      <c r="G88" s="45">
        <v>0</v>
      </c>
    </row>
    <row r="89" spans="1:7" ht="66.75" customHeight="1">
      <c r="A89" s="11" t="s">
        <v>171</v>
      </c>
      <c r="B89" s="27">
        <v>901</v>
      </c>
      <c r="C89" s="28" t="s">
        <v>252</v>
      </c>
      <c r="D89" s="34" t="s">
        <v>253</v>
      </c>
      <c r="E89" s="20">
        <v>326.8</v>
      </c>
      <c r="F89" s="20">
        <v>0</v>
      </c>
      <c r="G89" s="45">
        <v>0</v>
      </c>
    </row>
    <row r="90" spans="1:7" ht="39.75" customHeight="1">
      <c r="A90" s="11" t="s">
        <v>172</v>
      </c>
      <c r="B90" s="27">
        <v>901</v>
      </c>
      <c r="C90" s="28" t="s">
        <v>215</v>
      </c>
      <c r="D90" s="34" t="s">
        <v>214</v>
      </c>
      <c r="E90" s="20">
        <v>14910</v>
      </c>
      <c r="F90" s="20">
        <v>0</v>
      </c>
      <c r="G90" s="45">
        <v>0</v>
      </c>
    </row>
    <row r="91" spans="1:7" ht="63" customHeight="1">
      <c r="A91" s="11" t="s">
        <v>173</v>
      </c>
      <c r="B91" s="27">
        <v>901</v>
      </c>
      <c r="C91" s="28" t="s">
        <v>216</v>
      </c>
      <c r="D91" s="34" t="s">
        <v>228</v>
      </c>
      <c r="E91" s="20">
        <v>1008.9</v>
      </c>
      <c r="F91" s="20">
        <v>6.3</v>
      </c>
      <c r="G91" s="45">
        <v>24.5</v>
      </c>
    </row>
    <row r="92" spans="1:7" ht="32.25" customHeight="1">
      <c r="A92" s="11" t="s">
        <v>174</v>
      </c>
      <c r="B92" s="27">
        <v>901</v>
      </c>
      <c r="C92" s="28" t="s">
        <v>184</v>
      </c>
      <c r="D92" s="29" t="s">
        <v>236</v>
      </c>
      <c r="E92" s="20">
        <v>0</v>
      </c>
      <c r="F92" s="20">
        <v>0</v>
      </c>
      <c r="G92" s="45">
        <v>0</v>
      </c>
    </row>
    <row r="93" spans="1:7" ht="112.5" customHeight="1">
      <c r="A93" s="11" t="s">
        <v>175</v>
      </c>
      <c r="B93" s="27">
        <v>901</v>
      </c>
      <c r="C93" s="28" t="s">
        <v>184</v>
      </c>
      <c r="D93" s="29" t="s">
        <v>328</v>
      </c>
      <c r="E93" s="20">
        <v>1784.7</v>
      </c>
      <c r="F93" s="20">
        <v>0</v>
      </c>
      <c r="G93" s="45">
        <v>0</v>
      </c>
    </row>
    <row r="94" spans="1:7" ht="56.25" customHeight="1">
      <c r="A94" s="11" t="s">
        <v>176</v>
      </c>
      <c r="B94" s="27">
        <v>901</v>
      </c>
      <c r="C94" s="28" t="s">
        <v>184</v>
      </c>
      <c r="D94" s="29" t="s">
        <v>254</v>
      </c>
      <c r="E94" s="20">
        <v>141.4</v>
      </c>
      <c r="F94" s="20">
        <v>0</v>
      </c>
      <c r="G94" s="45">
        <v>0</v>
      </c>
    </row>
    <row r="95" spans="1:7" ht="38.25" customHeight="1">
      <c r="A95" s="11" t="s">
        <v>177</v>
      </c>
      <c r="B95" s="27">
        <v>901</v>
      </c>
      <c r="C95" s="28" t="s">
        <v>184</v>
      </c>
      <c r="D95" s="29" t="s">
        <v>255</v>
      </c>
      <c r="E95" s="20">
        <v>278.2</v>
      </c>
      <c r="F95" s="20">
        <v>0</v>
      </c>
      <c r="G95" s="45">
        <v>0</v>
      </c>
    </row>
    <row r="96" spans="1:7" ht="26.25" customHeight="1">
      <c r="A96" s="11" t="s">
        <v>178</v>
      </c>
      <c r="B96" s="27">
        <v>901</v>
      </c>
      <c r="C96" s="28" t="s">
        <v>184</v>
      </c>
      <c r="D96" s="29" t="s">
        <v>259</v>
      </c>
      <c r="E96" s="20">
        <v>349.368</v>
      </c>
      <c r="F96" s="20">
        <v>0</v>
      </c>
      <c r="G96" s="45">
        <v>0</v>
      </c>
    </row>
    <row r="97" spans="1:7" ht="66" customHeight="1">
      <c r="A97" s="11" t="s">
        <v>213</v>
      </c>
      <c r="B97" s="27">
        <v>901</v>
      </c>
      <c r="C97" s="28" t="s">
        <v>184</v>
      </c>
      <c r="D97" s="29" t="s">
        <v>329</v>
      </c>
      <c r="E97" s="20">
        <v>171.9</v>
      </c>
      <c r="F97" s="20">
        <v>0</v>
      </c>
      <c r="G97" s="45">
        <v>0</v>
      </c>
    </row>
    <row r="98" spans="1:7" ht="63.75" customHeight="1">
      <c r="A98" s="11" t="s">
        <v>222</v>
      </c>
      <c r="B98" s="27">
        <v>901</v>
      </c>
      <c r="C98" s="28" t="s">
        <v>179</v>
      </c>
      <c r="D98" s="29" t="s">
        <v>16</v>
      </c>
      <c r="E98" s="20">
        <v>3147.4</v>
      </c>
      <c r="F98" s="20">
        <v>3013.9</v>
      </c>
      <c r="G98" s="45">
        <v>3013.9</v>
      </c>
    </row>
    <row r="99" spans="1:7" ht="75.75" customHeight="1">
      <c r="A99" s="11" t="s">
        <v>223</v>
      </c>
      <c r="B99" s="27">
        <v>901</v>
      </c>
      <c r="C99" s="28" t="s">
        <v>180</v>
      </c>
      <c r="D99" s="29" t="s">
        <v>17</v>
      </c>
      <c r="E99" s="20">
        <v>297</v>
      </c>
      <c r="F99" s="20">
        <v>309</v>
      </c>
      <c r="G99" s="45">
        <v>321</v>
      </c>
    </row>
    <row r="100" spans="1:7" ht="77.25" customHeight="1">
      <c r="A100" s="11" t="s">
        <v>224</v>
      </c>
      <c r="B100" s="30">
        <v>901</v>
      </c>
      <c r="C100" s="30" t="s">
        <v>180</v>
      </c>
      <c r="D100" s="31" t="s">
        <v>41</v>
      </c>
      <c r="E100" s="20">
        <v>22107.5</v>
      </c>
      <c r="F100" s="20">
        <v>23218.8</v>
      </c>
      <c r="G100" s="45">
        <v>23218.8</v>
      </c>
    </row>
    <row r="101" spans="1:7" ht="85.5" customHeight="1">
      <c r="A101" s="11" t="s">
        <v>225</v>
      </c>
      <c r="B101" s="27">
        <v>901</v>
      </c>
      <c r="C101" s="28" t="s">
        <v>180</v>
      </c>
      <c r="D101" s="29" t="s">
        <v>42</v>
      </c>
      <c r="E101" s="20">
        <v>0.2</v>
      </c>
      <c r="F101" s="20">
        <v>0.2</v>
      </c>
      <c r="G101" s="45">
        <v>0.2</v>
      </c>
    </row>
    <row r="102" spans="1:7" ht="48">
      <c r="A102" s="11" t="s">
        <v>226</v>
      </c>
      <c r="B102" s="27">
        <v>901</v>
      </c>
      <c r="C102" s="28" t="s">
        <v>180</v>
      </c>
      <c r="D102" s="29" t="s">
        <v>38</v>
      </c>
      <c r="E102" s="20">
        <v>115.2</v>
      </c>
      <c r="F102" s="20">
        <v>119.8</v>
      </c>
      <c r="G102" s="45">
        <v>124.6</v>
      </c>
    </row>
    <row r="103" spans="1:7" ht="90" customHeight="1">
      <c r="A103" s="11" t="s">
        <v>227</v>
      </c>
      <c r="B103" s="27">
        <v>901</v>
      </c>
      <c r="C103" s="28" t="s">
        <v>180</v>
      </c>
      <c r="D103" s="29" t="s">
        <v>62</v>
      </c>
      <c r="E103" s="20">
        <v>5198</v>
      </c>
      <c r="F103" s="20">
        <v>4685</v>
      </c>
      <c r="G103" s="45">
        <v>6457</v>
      </c>
    </row>
    <row r="104" spans="1:7" ht="63" customHeight="1">
      <c r="A104" s="11" t="s">
        <v>237</v>
      </c>
      <c r="B104" s="27">
        <v>901</v>
      </c>
      <c r="C104" s="28" t="s">
        <v>180</v>
      </c>
      <c r="D104" s="29" t="s">
        <v>203</v>
      </c>
      <c r="E104" s="20">
        <v>570.2</v>
      </c>
      <c r="F104" s="20">
        <v>361.3</v>
      </c>
      <c r="G104" s="45">
        <v>359</v>
      </c>
    </row>
    <row r="105" spans="1:7" ht="39.75" customHeight="1">
      <c r="A105" s="11" t="s">
        <v>238</v>
      </c>
      <c r="B105" s="27">
        <v>901</v>
      </c>
      <c r="C105" s="28" t="s">
        <v>181</v>
      </c>
      <c r="D105" s="29" t="s">
        <v>202</v>
      </c>
      <c r="E105" s="62">
        <v>806.4</v>
      </c>
      <c r="F105" s="63">
        <v>726.3</v>
      </c>
      <c r="G105" s="63">
        <v>771.8</v>
      </c>
    </row>
    <row r="106" spans="1:7" ht="63.75" customHeight="1">
      <c r="A106" s="11" t="s">
        <v>239</v>
      </c>
      <c r="B106" s="27">
        <v>901</v>
      </c>
      <c r="C106" s="28" t="s">
        <v>182</v>
      </c>
      <c r="D106" s="29" t="s">
        <v>201</v>
      </c>
      <c r="E106" s="20">
        <v>5.8</v>
      </c>
      <c r="F106" s="20">
        <v>6.2</v>
      </c>
      <c r="G106" s="45">
        <v>56.6</v>
      </c>
    </row>
    <row r="107" spans="1:7" ht="63.75" customHeight="1">
      <c r="A107" s="11" t="s">
        <v>240</v>
      </c>
      <c r="B107" s="27">
        <v>901</v>
      </c>
      <c r="C107" s="28" t="s">
        <v>183</v>
      </c>
      <c r="D107" s="29" t="s">
        <v>200</v>
      </c>
      <c r="E107" s="20">
        <v>5736.7</v>
      </c>
      <c r="F107" s="20">
        <v>5748</v>
      </c>
      <c r="G107" s="45">
        <v>5747.9</v>
      </c>
    </row>
    <row r="108" spans="1:7" ht="63.75" customHeight="1">
      <c r="A108" s="11" t="s">
        <v>247</v>
      </c>
      <c r="B108" s="27">
        <v>901</v>
      </c>
      <c r="C108" s="28" t="s">
        <v>230</v>
      </c>
      <c r="D108" s="29" t="s">
        <v>231</v>
      </c>
      <c r="E108" s="20">
        <v>9.3</v>
      </c>
      <c r="F108" s="20">
        <v>0</v>
      </c>
      <c r="G108" s="45">
        <v>0</v>
      </c>
    </row>
    <row r="109" spans="1:7" ht="40.5" customHeight="1">
      <c r="A109" s="11" t="s">
        <v>248</v>
      </c>
      <c r="B109" s="27">
        <v>901</v>
      </c>
      <c r="C109" s="28" t="s">
        <v>212</v>
      </c>
      <c r="D109" s="29" t="s">
        <v>211</v>
      </c>
      <c r="E109" s="20">
        <v>248</v>
      </c>
      <c r="F109" s="20">
        <v>0</v>
      </c>
      <c r="G109" s="45">
        <v>0</v>
      </c>
    </row>
    <row r="110" spans="1:7" ht="73.5" customHeight="1">
      <c r="A110" s="11" t="s">
        <v>276</v>
      </c>
      <c r="B110" s="27">
        <v>901</v>
      </c>
      <c r="C110" s="28" t="s">
        <v>315</v>
      </c>
      <c r="D110" s="31" t="s">
        <v>316</v>
      </c>
      <c r="E110" s="20">
        <v>20256.1</v>
      </c>
      <c r="F110" s="20">
        <v>0</v>
      </c>
      <c r="G110" s="45">
        <v>0</v>
      </c>
    </row>
    <row r="111" spans="1:7" ht="51" customHeight="1">
      <c r="A111" s="11" t="s">
        <v>277</v>
      </c>
      <c r="B111" s="27">
        <v>901</v>
      </c>
      <c r="C111" s="28" t="s">
        <v>256</v>
      </c>
      <c r="D111" s="29" t="s">
        <v>310</v>
      </c>
      <c r="E111" s="20">
        <v>46.9</v>
      </c>
      <c r="F111" s="20">
        <v>0</v>
      </c>
      <c r="G111" s="45">
        <v>0</v>
      </c>
    </row>
    <row r="112" spans="1:7" ht="51.75" customHeight="1">
      <c r="A112" s="11" t="s">
        <v>278</v>
      </c>
      <c r="B112" s="27">
        <v>901</v>
      </c>
      <c r="C112" s="28" t="s">
        <v>256</v>
      </c>
      <c r="D112" s="29" t="s">
        <v>311</v>
      </c>
      <c r="E112" s="20">
        <v>15.1</v>
      </c>
      <c r="F112" s="20">
        <v>0</v>
      </c>
      <c r="G112" s="45">
        <v>0</v>
      </c>
    </row>
    <row r="113" spans="1:7" ht="12.75">
      <c r="A113" s="11" t="s">
        <v>45</v>
      </c>
      <c r="B113" s="81" t="s">
        <v>18</v>
      </c>
      <c r="C113" s="82"/>
      <c r="D113" s="83"/>
      <c r="E113" s="19">
        <f>SUM(E77:E112)</f>
        <v>115674.76800000001</v>
      </c>
      <c r="F113" s="13">
        <f>SUM(F77:F112)</f>
        <v>50330.4</v>
      </c>
      <c r="G113" s="13">
        <f>SUM(G77:G112)</f>
        <v>52360.7</v>
      </c>
    </row>
    <row r="114" spans="1:7" ht="12.75">
      <c r="A114" s="11" t="s">
        <v>279</v>
      </c>
      <c r="B114" s="84" t="s">
        <v>251</v>
      </c>
      <c r="C114" s="85"/>
      <c r="D114" s="85"/>
      <c r="E114" s="85"/>
      <c r="F114" s="85"/>
      <c r="G114" s="86"/>
    </row>
    <row r="115" spans="1:7" ht="84">
      <c r="A115" s="11" t="s">
        <v>280</v>
      </c>
      <c r="B115" s="30">
        <v>906</v>
      </c>
      <c r="C115" s="33" t="s">
        <v>19</v>
      </c>
      <c r="D115" s="34" t="s">
        <v>63</v>
      </c>
      <c r="E115" s="16">
        <v>2965.3</v>
      </c>
      <c r="F115" s="16">
        <v>2965.3</v>
      </c>
      <c r="G115" s="16">
        <v>3083.91</v>
      </c>
    </row>
    <row r="116" spans="1:7" ht="60">
      <c r="A116" s="11" t="s">
        <v>281</v>
      </c>
      <c r="B116" s="27">
        <v>906</v>
      </c>
      <c r="C116" s="28" t="s">
        <v>20</v>
      </c>
      <c r="D116" s="29" t="s">
        <v>21</v>
      </c>
      <c r="E116" s="16">
        <v>793.7</v>
      </c>
      <c r="F116" s="16">
        <v>793.7</v>
      </c>
      <c r="G116" s="16">
        <v>825.4</v>
      </c>
    </row>
    <row r="117" spans="1:7" ht="36">
      <c r="A117" s="11" t="s">
        <v>282</v>
      </c>
      <c r="B117" s="27">
        <v>906</v>
      </c>
      <c r="C117" s="28" t="s">
        <v>27</v>
      </c>
      <c r="D117" s="29" t="s">
        <v>28</v>
      </c>
      <c r="E117" s="16">
        <v>354.7</v>
      </c>
      <c r="F117" s="16">
        <v>354.7</v>
      </c>
      <c r="G117" s="16">
        <v>368.9</v>
      </c>
    </row>
    <row r="118" spans="1:7" ht="72">
      <c r="A118" s="11" t="s">
        <v>283</v>
      </c>
      <c r="B118" s="27">
        <v>906</v>
      </c>
      <c r="C118" s="58" t="s">
        <v>204</v>
      </c>
      <c r="D118" s="34" t="s">
        <v>190</v>
      </c>
      <c r="E118" s="16">
        <v>237.6</v>
      </c>
      <c r="F118" s="16">
        <v>237.6</v>
      </c>
      <c r="G118" s="16">
        <v>237.6</v>
      </c>
    </row>
    <row r="119" spans="1:7" ht="72">
      <c r="A119" s="11" t="s">
        <v>284</v>
      </c>
      <c r="B119" s="27">
        <v>906</v>
      </c>
      <c r="C119" s="75" t="s">
        <v>331</v>
      </c>
      <c r="D119" s="29" t="s">
        <v>332</v>
      </c>
      <c r="E119" s="16">
        <v>1900.5</v>
      </c>
      <c r="F119" s="16">
        <v>0</v>
      </c>
      <c r="G119" s="16">
        <v>0</v>
      </c>
    </row>
    <row r="120" spans="1:7" ht="48">
      <c r="A120" s="11" t="s">
        <v>285</v>
      </c>
      <c r="B120" s="27">
        <v>906</v>
      </c>
      <c r="C120" s="28" t="s">
        <v>184</v>
      </c>
      <c r="D120" s="29" t="s">
        <v>195</v>
      </c>
      <c r="E120" s="16">
        <v>6166.8</v>
      </c>
      <c r="F120" s="16">
        <v>8837</v>
      </c>
      <c r="G120" s="16">
        <v>9191</v>
      </c>
    </row>
    <row r="121" spans="1:7" ht="84">
      <c r="A121" s="11" t="s">
        <v>286</v>
      </c>
      <c r="B121" s="27">
        <v>906</v>
      </c>
      <c r="C121" s="28" t="s">
        <v>184</v>
      </c>
      <c r="D121" s="29" t="s">
        <v>96</v>
      </c>
      <c r="E121" s="20">
        <v>5379.1</v>
      </c>
      <c r="F121" s="20">
        <v>5594.3</v>
      </c>
      <c r="G121" s="45">
        <v>5818.1</v>
      </c>
    </row>
    <row r="122" spans="1:7" ht="36">
      <c r="A122" s="11" t="s">
        <v>287</v>
      </c>
      <c r="B122" s="27">
        <v>906</v>
      </c>
      <c r="C122" s="28" t="s">
        <v>184</v>
      </c>
      <c r="D122" s="29" t="s">
        <v>309</v>
      </c>
      <c r="E122" s="20">
        <v>113.5</v>
      </c>
      <c r="F122" s="20">
        <v>0</v>
      </c>
      <c r="G122" s="45">
        <v>0</v>
      </c>
    </row>
    <row r="123" spans="1:7" ht="120">
      <c r="A123" s="11" t="s">
        <v>288</v>
      </c>
      <c r="B123" s="30">
        <v>906</v>
      </c>
      <c r="C123" s="28" t="s">
        <v>180</v>
      </c>
      <c r="D123" s="31" t="s">
        <v>95</v>
      </c>
      <c r="E123" s="20">
        <v>667.9</v>
      </c>
      <c r="F123" s="20">
        <v>701.3</v>
      </c>
      <c r="G123" s="45">
        <v>729.4</v>
      </c>
    </row>
    <row r="124" spans="1:7" ht="120">
      <c r="A124" s="11" t="s">
        <v>289</v>
      </c>
      <c r="B124" s="30">
        <v>906</v>
      </c>
      <c r="C124" s="30" t="s">
        <v>185</v>
      </c>
      <c r="D124" s="31" t="s">
        <v>43</v>
      </c>
      <c r="E124" s="20">
        <v>132061</v>
      </c>
      <c r="F124" s="20">
        <v>137612</v>
      </c>
      <c r="G124" s="45">
        <v>146288</v>
      </c>
    </row>
    <row r="125" spans="1:7" ht="66" customHeight="1">
      <c r="A125" s="11" t="s">
        <v>290</v>
      </c>
      <c r="B125" s="30">
        <v>906</v>
      </c>
      <c r="C125" s="30" t="s">
        <v>185</v>
      </c>
      <c r="D125" s="31" t="s">
        <v>44</v>
      </c>
      <c r="E125" s="20">
        <v>69461.7</v>
      </c>
      <c r="F125" s="20">
        <v>72141</v>
      </c>
      <c r="G125" s="45">
        <v>76440</v>
      </c>
    </row>
    <row r="126" spans="1:7" ht="73.5" customHeight="1">
      <c r="A126" s="11" t="s">
        <v>291</v>
      </c>
      <c r="B126" s="30">
        <v>906</v>
      </c>
      <c r="C126" s="30" t="s">
        <v>333</v>
      </c>
      <c r="D126" s="31" t="s">
        <v>334</v>
      </c>
      <c r="E126" s="20">
        <v>3413.8</v>
      </c>
      <c r="F126" s="20">
        <v>9438.5</v>
      </c>
      <c r="G126" s="45">
        <v>9438.5</v>
      </c>
    </row>
    <row r="127" spans="1:8" ht="87.75" customHeight="1">
      <c r="A127" s="11" t="s">
        <v>299</v>
      </c>
      <c r="B127" s="30">
        <v>906</v>
      </c>
      <c r="C127" s="30" t="s">
        <v>256</v>
      </c>
      <c r="D127" s="31" t="s">
        <v>326</v>
      </c>
      <c r="E127" s="20">
        <v>4398.6</v>
      </c>
      <c r="F127" s="20">
        <v>0</v>
      </c>
      <c r="G127" s="45">
        <v>0</v>
      </c>
      <c r="H127">
        <v>0</v>
      </c>
    </row>
    <row r="128" spans="1:7" ht="55.5" customHeight="1">
      <c r="A128" s="11" t="s">
        <v>300</v>
      </c>
      <c r="B128" s="30">
        <v>906</v>
      </c>
      <c r="C128" s="30" t="s">
        <v>256</v>
      </c>
      <c r="D128" s="31" t="s">
        <v>307</v>
      </c>
      <c r="E128" s="20">
        <v>384</v>
      </c>
      <c r="F128" s="20">
        <v>0</v>
      </c>
      <c r="G128" s="45">
        <v>0</v>
      </c>
    </row>
    <row r="129" spans="1:7" ht="27" customHeight="1">
      <c r="A129" s="11" t="s">
        <v>301</v>
      </c>
      <c r="B129" s="30">
        <v>906</v>
      </c>
      <c r="C129" s="30" t="s">
        <v>256</v>
      </c>
      <c r="D129" s="31" t="s">
        <v>327</v>
      </c>
      <c r="E129" s="20">
        <v>1294</v>
      </c>
      <c r="F129" s="20">
        <v>0</v>
      </c>
      <c r="G129" s="45">
        <v>0</v>
      </c>
    </row>
    <row r="130" spans="1:7" ht="12.75">
      <c r="A130" s="11" t="s">
        <v>302</v>
      </c>
      <c r="B130" s="81" t="s">
        <v>22</v>
      </c>
      <c r="C130" s="82"/>
      <c r="D130" s="83"/>
      <c r="E130" s="19">
        <f>SUM(E115:E129)</f>
        <v>229592.19999999998</v>
      </c>
      <c r="F130" s="19">
        <f>SUM(F115:F129)</f>
        <v>238675.4</v>
      </c>
      <c r="G130" s="19">
        <f>SUM(G115:G129)</f>
        <v>252420.81</v>
      </c>
    </row>
    <row r="131" spans="1:7" ht="12.75">
      <c r="A131" s="11" t="s">
        <v>303</v>
      </c>
      <c r="B131" s="100" t="s">
        <v>217</v>
      </c>
      <c r="C131" s="101"/>
      <c r="D131" s="101"/>
      <c r="E131" s="101"/>
      <c r="F131" s="101"/>
      <c r="G131" s="102"/>
    </row>
    <row r="132" spans="1:7" ht="100.5" customHeight="1">
      <c r="A132" s="11" t="s">
        <v>304</v>
      </c>
      <c r="B132" s="74" t="s">
        <v>220</v>
      </c>
      <c r="C132" s="72" t="s">
        <v>218</v>
      </c>
      <c r="D132" s="72" t="s">
        <v>219</v>
      </c>
      <c r="E132" s="73">
        <v>450.4</v>
      </c>
      <c r="F132" s="20">
        <v>0</v>
      </c>
      <c r="G132" s="45">
        <v>0</v>
      </c>
    </row>
    <row r="133" spans="1:7" ht="162.75" customHeight="1">
      <c r="A133" s="11" t="s">
        <v>317</v>
      </c>
      <c r="B133" s="74" t="s">
        <v>220</v>
      </c>
      <c r="C133" s="72" t="s">
        <v>218</v>
      </c>
      <c r="D133" s="72" t="s">
        <v>314</v>
      </c>
      <c r="E133" s="73">
        <v>50.9</v>
      </c>
      <c r="F133" s="20">
        <v>0</v>
      </c>
      <c r="G133" s="45">
        <v>0</v>
      </c>
    </row>
    <row r="134" spans="1:7" ht="23.25" customHeight="1">
      <c r="A134" s="11" t="s">
        <v>318</v>
      </c>
      <c r="B134" s="74" t="s">
        <v>220</v>
      </c>
      <c r="C134" s="72" t="s">
        <v>184</v>
      </c>
      <c r="D134" s="72" t="s">
        <v>257</v>
      </c>
      <c r="E134" s="73">
        <v>309.7</v>
      </c>
      <c r="F134" s="20">
        <v>0</v>
      </c>
      <c r="G134" s="45">
        <v>0</v>
      </c>
    </row>
    <row r="135" spans="1:7" ht="23.25" customHeight="1">
      <c r="A135" s="11" t="s">
        <v>319</v>
      </c>
      <c r="B135" s="74" t="s">
        <v>220</v>
      </c>
      <c r="C135" s="72" t="s">
        <v>184</v>
      </c>
      <c r="D135" s="72" t="s">
        <v>312</v>
      </c>
      <c r="E135" s="73">
        <v>100.5</v>
      </c>
      <c r="F135" s="20">
        <v>0</v>
      </c>
      <c r="G135" s="45">
        <v>0</v>
      </c>
    </row>
    <row r="136" spans="1:7" ht="149.25" customHeight="1">
      <c r="A136" s="11" t="s">
        <v>320</v>
      </c>
      <c r="B136" s="74" t="s">
        <v>220</v>
      </c>
      <c r="C136" s="72" t="s">
        <v>184</v>
      </c>
      <c r="D136" s="72" t="s">
        <v>313</v>
      </c>
      <c r="E136" s="73">
        <v>782.2</v>
      </c>
      <c r="F136" s="20">
        <v>0</v>
      </c>
      <c r="G136" s="45">
        <v>0</v>
      </c>
    </row>
    <row r="137" spans="1:7" ht="141.75" customHeight="1">
      <c r="A137" s="11" t="s">
        <v>321</v>
      </c>
      <c r="B137" s="74" t="s">
        <v>220</v>
      </c>
      <c r="C137" s="72" t="s">
        <v>256</v>
      </c>
      <c r="D137" s="72" t="s">
        <v>258</v>
      </c>
      <c r="E137" s="73">
        <v>1230.6</v>
      </c>
      <c r="F137" s="20">
        <v>0</v>
      </c>
      <c r="G137" s="45">
        <v>0</v>
      </c>
    </row>
    <row r="138" spans="1:7" ht="92.25" customHeight="1">
      <c r="A138" s="11" t="s">
        <v>322</v>
      </c>
      <c r="B138" s="74" t="s">
        <v>220</v>
      </c>
      <c r="C138" s="72" t="s">
        <v>256</v>
      </c>
      <c r="D138" s="72" t="s">
        <v>330</v>
      </c>
      <c r="E138" s="73">
        <v>503.7</v>
      </c>
      <c r="F138" s="20">
        <v>0</v>
      </c>
      <c r="G138" s="45">
        <v>0</v>
      </c>
    </row>
    <row r="139" spans="1:7" ht="12.75">
      <c r="A139" s="11" t="s">
        <v>338</v>
      </c>
      <c r="B139" s="103" t="s">
        <v>221</v>
      </c>
      <c r="C139" s="104"/>
      <c r="D139" s="105"/>
      <c r="E139" s="19">
        <f>SUM(E132:E138)</f>
        <v>3428</v>
      </c>
      <c r="F139" s="19">
        <f>SUM(F133)</f>
        <v>0</v>
      </c>
      <c r="G139" s="19">
        <f>SUM(G133)</f>
        <v>0</v>
      </c>
    </row>
    <row r="140" spans="1:7" ht="12.75">
      <c r="A140" s="11" t="s">
        <v>339</v>
      </c>
      <c r="B140" s="100" t="s">
        <v>23</v>
      </c>
      <c r="C140" s="101"/>
      <c r="D140" s="101"/>
      <c r="E140" s="101"/>
      <c r="F140" s="101"/>
      <c r="G140" s="102"/>
    </row>
    <row r="141" spans="1:7" ht="40.5" customHeight="1">
      <c r="A141" s="11" t="s">
        <v>340</v>
      </c>
      <c r="B141" s="15">
        <v>919</v>
      </c>
      <c r="C141" s="14" t="s">
        <v>186</v>
      </c>
      <c r="D141" s="24" t="s">
        <v>242</v>
      </c>
      <c r="E141" s="16">
        <v>226965</v>
      </c>
      <c r="F141" s="20">
        <v>74972</v>
      </c>
      <c r="G141" s="32">
        <v>62822</v>
      </c>
    </row>
    <row r="142" spans="1:7" ht="36.75" customHeight="1">
      <c r="A142" s="11" t="s">
        <v>341</v>
      </c>
      <c r="B142" s="17">
        <v>919</v>
      </c>
      <c r="C142" s="18" t="s">
        <v>196</v>
      </c>
      <c r="D142" s="26" t="s">
        <v>241</v>
      </c>
      <c r="E142" s="16">
        <v>209811</v>
      </c>
      <c r="F142" s="20">
        <v>33057</v>
      </c>
      <c r="G142" s="32">
        <v>33613</v>
      </c>
    </row>
    <row r="143" spans="1:7" ht="12.75">
      <c r="A143" s="11" t="s">
        <v>342</v>
      </c>
      <c r="B143" s="17"/>
      <c r="C143" s="18"/>
      <c r="D143" s="26"/>
      <c r="E143" s="16"/>
      <c r="F143" s="20"/>
      <c r="G143" s="32"/>
    </row>
    <row r="144" spans="1:7" ht="12.75">
      <c r="A144" s="11" t="s">
        <v>343</v>
      </c>
      <c r="B144" s="103" t="s">
        <v>24</v>
      </c>
      <c r="C144" s="104"/>
      <c r="D144" s="105"/>
      <c r="E144" s="19">
        <f>SUM(E141:E143)</f>
        <v>436776</v>
      </c>
      <c r="F144" s="19">
        <f>SUM(F141:F143)</f>
        <v>108029</v>
      </c>
      <c r="G144" s="19">
        <f>SUM(G141:G143)</f>
        <v>96435</v>
      </c>
    </row>
    <row r="145" spans="1:7" ht="12.75">
      <c r="A145" s="11" t="s">
        <v>344</v>
      </c>
      <c r="B145" s="21"/>
      <c r="C145" s="22"/>
      <c r="D145" s="23"/>
      <c r="E145" s="23"/>
      <c r="F145" s="16"/>
      <c r="G145" s="32"/>
    </row>
    <row r="146" spans="1:7" ht="12.75">
      <c r="A146" s="11" t="s">
        <v>345</v>
      </c>
      <c r="B146" s="103" t="s">
        <v>25</v>
      </c>
      <c r="C146" s="104"/>
      <c r="D146" s="105"/>
      <c r="E146" s="19">
        <f>E30+E37+E67+E113+E130+E144+E33+E46+E16+E72+E40+E75+E139+E52+E49+E25</f>
        <v>969907.6680000001</v>
      </c>
      <c r="F146" s="19">
        <f>F30+F37+F67+F113+F130+F144+F33+F46+F16+F72+F40+F75+F139</f>
        <v>663642.9</v>
      </c>
      <c r="G146" s="19">
        <f>G30+G37+G67+G113+G130+G144+G33+G46+G16+G72+G40+G75+G139</f>
        <v>682142.3099999999</v>
      </c>
    </row>
    <row r="147" spans="2:6" ht="12.75">
      <c r="B147" s="3"/>
      <c r="C147" s="4"/>
      <c r="D147" s="7"/>
      <c r="E147" s="7"/>
      <c r="F147" s="5"/>
    </row>
    <row r="148" spans="2:6" ht="12.75">
      <c r="B148" s="3"/>
      <c r="C148" s="4"/>
      <c r="D148" s="7"/>
      <c r="E148" s="7"/>
      <c r="F148" s="5"/>
    </row>
    <row r="149" spans="2:6" ht="12.75">
      <c r="B149" s="3"/>
      <c r="C149" s="4"/>
      <c r="D149" s="7"/>
      <c r="E149" s="7"/>
      <c r="F149" s="5"/>
    </row>
    <row r="150" spans="2:6" ht="12.75">
      <c r="B150" s="3"/>
      <c r="C150" s="4"/>
      <c r="D150" s="7"/>
      <c r="E150" s="7"/>
      <c r="F150" s="5"/>
    </row>
    <row r="151" spans="2:6" ht="12.75">
      <c r="B151" s="3"/>
      <c r="C151" s="4"/>
      <c r="D151" s="7"/>
      <c r="E151" s="7"/>
      <c r="F151" s="5"/>
    </row>
    <row r="152" spans="2:6" ht="12.75">
      <c r="B152" s="3"/>
      <c r="C152" s="4"/>
      <c r="D152" s="7"/>
      <c r="E152" s="7"/>
      <c r="F152" s="5"/>
    </row>
    <row r="153" spans="2:6" ht="12.75">
      <c r="B153" s="3"/>
      <c r="C153" s="4"/>
      <c r="D153" s="7"/>
      <c r="E153" s="7"/>
      <c r="F153" s="5"/>
    </row>
    <row r="154" spans="2:6" ht="12.75">
      <c r="B154" s="3"/>
      <c r="C154" s="4"/>
      <c r="D154" s="7"/>
      <c r="E154" s="7"/>
      <c r="F154" s="5"/>
    </row>
    <row r="155" spans="2:6" ht="12.75">
      <c r="B155" s="3"/>
      <c r="C155" s="4"/>
      <c r="D155" s="7"/>
      <c r="E155" s="7"/>
      <c r="F155" s="5"/>
    </row>
    <row r="156" spans="2:6" ht="12.75">
      <c r="B156" s="3"/>
      <c r="C156" s="4"/>
      <c r="D156" s="7"/>
      <c r="E156" s="7"/>
      <c r="F156" s="5"/>
    </row>
    <row r="157" spans="2:6" ht="12.75">
      <c r="B157" s="3"/>
      <c r="C157" s="4"/>
      <c r="D157" s="7"/>
      <c r="E157" s="7"/>
      <c r="F157" s="5"/>
    </row>
    <row r="158" spans="2:6" ht="12.75">
      <c r="B158" s="2"/>
      <c r="F158" s="1"/>
    </row>
    <row r="159" spans="2:6" ht="12.75">
      <c r="B159" s="2"/>
      <c r="F159" s="1"/>
    </row>
    <row r="160" spans="2:6" ht="12.75">
      <c r="B160" s="2"/>
      <c r="F160" s="1"/>
    </row>
    <row r="161" spans="2:6" ht="12.75">
      <c r="B161" s="2"/>
      <c r="F161" s="1"/>
    </row>
    <row r="162" ht="12.75">
      <c r="B162" s="2"/>
    </row>
    <row r="163" ht="12.75">
      <c r="B163" s="2"/>
    </row>
  </sheetData>
  <sheetProtection/>
  <mergeCells count="41">
    <mergeCell ref="B47:G47"/>
    <mergeCell ref="B49:D49"/>
    <mergeCell ref="B38:G38"/>
    <mergeCell ref="B26:G26"/>
    <mergeCell ref="B31:G31"/>
    <mergeCell ref="B34:G34"/>
    <mergeCell ref="B114:G114"/>
    <mergeCell ref="B140:G140"/>
    <mergeCell ref="B113:D113"/>
    <mergeCell ref="B146:D146"/>
    <mergeCell ref="B144:D144"/>
    <mergeCell ref="B130:D130"/>
    <mergeCell ref="B131:G131"/>
    <mergeCell ref="B139:D139"/>
    <mergeCell ref="B76:G76"/>
    <mergeCell ref="B72:D72"/>
    <mergeCell ref="B75:D75"/>
    <mergeCell ref="B16:D16"/>
    <mergeCell ref="B30:D30"/>
    <mergeCell ref="B41:G41"/>
    <mergeCell ref="B33:D33"/>
    <mergeCell ref="B68:G68"/>
    <mergeCell ref="B67:D67"/>
    <mergeCell ref="B53:G53"/>
    <mergeCell ref="B73:G73"/>
    <mergeCell ref="A1:G1"/>
    <mergeCell ref="A2:G2"/>
    <mergeCell ref="A3:G3"/>
    <mergeCell ref="A4:G4"/>
    <mergeCell ref="A5:G5"/>
    <mergeCell ref="A7:G8"/>
    <mergeCell ref="B50:G50"/>
    <mergeCell ref="B52:D52"/>
    <mergeCell ref="B17:G17"/>
    <mergeCell ref="A6:F6"/>
    <mergeCell ref="F11:G11"/>
    <mergeCell ref="B14:G14"/>
    <mergeCell ref="B46:D46"/>
    <mergeCell ref="B37:D37"/>
    <mergeCell ref="B40:D40"/>
    <mergeCell ref="B25:D25"/>
  </mergeCells>
  <hyperlinks>
    <hyperlink ref="D19" r:id="rId1" display="consultantplus://offline/ref=1A9092E3E3069647BA81CEC367EFDE6CAC5A1B93524B68187DE9CF824B7DFB4393CF941C48A0E1EE8C91497EC6C049CF4ABBD1D1C996FA56Y143L"/>
    <hyperlink ref="D20" r:id="rId2" display="consultantplus://offline/ref=FA308137ACD9C7186F50D4832869C6178355DA420E9514AC90B1A25FA5FA362C1068E05E79ECE6BD3B1FE16C180F0B354F8EDFB00505919CTB52L"/>
    <hyperlink ref="D23" r:id="rId3" display="consultantplus://offline/ref=EEE62169FF697CE565185E27DDB533BB1214421255829D889E28D72C5980BE6A239504E313C7D46CC17FD0ACC80BAE909F3B08F06E6A7BE2D362L"/>
    <hyperlink ref="D24" r:id="rId4" display="consultantplus://offline/ref=982D079ABF304D4379DB22357149507AA26C367B315AA8CA74CBFFF72D72ABCCD64948A3D4C71F8BFF6F53C719B12CD67C96AB3974C61949w86AL"/>
  </hyperlink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5" r:id="rId5"/>
  <rowBreaks count="1" manualBreakCount="1">
    <brk id="12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2020-09-03T05:07:03Z</cp:lastPrinted>
  <dcterms:created xsi:type="dcterms:W3CDTF">2012-06-06T10:46:21Z</dcterms:created>
  <dcterms:modified xsi:type="dcterms:W3CDTF">2020-10-14T10:00:09Z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