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<sst xmlns="http://schemas.openxmlformats.org/spreadsheetml/2006/main" count="349" uniqueCount="345">
  <si>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</si>
  <si>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</si>
  <si>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</si>
  <si>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</si>
  <si>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</si>
  <si>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</si>
  <si>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</si>
  <si>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</si>
  <si>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</si>
  <si>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</si>
  <si>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</si>
  <si>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</si>
  <si>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</si>
  <si>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</si>
  <si>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</si>
  <si>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</si>
  <si>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</si>
  <si>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</si>
  <si>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</si>
  <si>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</si>
  <si>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</si>
  <si>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</si>
  <si>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</si>
  <si>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</si>
  <si>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</si>
  <si>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</si>
  <si>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</si>
  <si>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</si>
  <si>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</si>
  <si>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</si>
  <si>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</si>
  <si>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</si>
  <si>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</si>
  <si>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</si>
  <si>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</si>
  <si>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</si>
  <si>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</si>
  <si>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</si>
  <si>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</si>
  <si>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</si>
  <si>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</si>
  <si>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</si>
  <si>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</si>
  <si>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</si>
  <si>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</si>
  <si>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</si>
  <si>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</si>
  <si>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</si>
  <si>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</si>
  <si>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</si>
  <si>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</si>
  <si>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</si>
  <si>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</si>
  <si>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</si>
  <si>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</si>
  <si>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</si>
  <si>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</si>
  <si>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</si>
  <si>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</si>
  <si>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</si>
  <si>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</si>
  <si>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</si>
  <si>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</si>
  <si>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</si>
  <si>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</si>
  <si>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</si>
  <si>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</si>
  <si>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</si>
  <si>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</si>
  <si>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</si>
  <si>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</si>
  <si>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</si>
  <si>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</si>
  <si>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</si>
  <si>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</si>
  <si>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</si>
  <si>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</si>
  <si>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</si>
  <si>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</si>
  <si>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</si>
  <si>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</si>
  <si>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</si>
  <si>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</si>
  <si>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</si>
  <si>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</si>
  <si>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</si>
  <si>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</si>
  <si>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</si>
  <si>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</si>
  <si>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</si>
  <si>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</si>
  <si>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</si>
  <si>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</si>
  <si>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</si>
  <si>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</si>
  <si>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</si>
  <si>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</si>
  <si>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</si>
  <si>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</si>
  <si>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</si>
  <si>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</si>
  <si>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</si>
  <si>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</si>
  <si>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</si>
  <si>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</si>
  <si>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</si>
  <si>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</si>
  <si>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</si>
  <si>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</si>
  <si>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</si>
  <si>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</si>
  <si>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</si>
  <si>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</si>
  <si>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</si>
  <si>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</si>
  <si>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</si>
  <si>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</si>
  <si>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</si>
  <si>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</si>
  <si>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</si>
  <si>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</si>
  <si>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</si>
  <si>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</si>
  <si>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</si>
  <si>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</si>
  <si>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</si>
  <si>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</si>
  <si>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</si>
  <si>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</si>
  <si>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</si>
  <si>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</si>
  <si>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</si>
  <si>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</si>
  <si>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</si>
  <si>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</si>
  <si>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</si>
  <si>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</si>
  <si>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</si>
  <si>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</si>
  <si>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</si>
  <si>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</si>
  <si>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</si>
  <si>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</si>
  <si>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</si>
  <si>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</si>
  <si>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</si>
  <si>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</si>
  <si>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</si>
  <si>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</si>
  <si>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</si>
  <si>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</si>
  <si>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</si>
  <si>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</si>
  <si>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</si>
  <si>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</si>
  <si>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</si>
  <si>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</si>
  <si>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</si>
  <si>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</si>
  <si>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</si>
  <si>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</si>
  <si>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</si>
  <si>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</si>
  <si>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</si>
  <si>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</si>
  <si>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</si>
  <si>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</si>
  <si>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</si>
  <si>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</si>
  <si>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</si>
  <si>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</si>
  <si>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</si>
  <si>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</si>
  <si>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</si>
  <si>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</si>
  <si>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</si>
  <si>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</si>
  <si>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</si>
  <si>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</si>
  <si>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</si>
  <si>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</si>
  <si>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</si>
  <si>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</si>
  <si>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</si>
  <si>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</si>
  <si>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</si>
  <si>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</si>
  <si>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</si>
  <si>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</si>
  <si>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</si>
  <si>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</si>
  <si>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</si>
  <si>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</si>
  <si>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</si>
  <si>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</si>
  <si>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</si>
  <si>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</si>
  <si>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</si>
  <si>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</si>
  <si>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</si>
  <si>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</si>
  <si>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</si>
  <si>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</si>
  <si>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</si>
  <si>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</si>
  <si>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</si>
  <si>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</si>
  <si>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</si>
  <si>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</si>
  <si>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</si>
  <si>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</si>
  <si>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</si>
  <si>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</si>
  <si>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</si>
  <si>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</si>
  <si>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</si>
  <si>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</si>
  <si>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</si>
  <si>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</si>
  <si>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</si>
  <si>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</si>
  <si>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</si>
  <si>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</si>
  <si>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</si>
  <si>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</si>
  <si>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</si>
  <si>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</si>
  <si>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</si>
  <si>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</si>
  <si>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</si>
  <si>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</si>
  <si>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</si>
  <si>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</si>
  <si>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</si>
  <si>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</si>
  <si>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</si>
  <si>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</si>
  <si>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</si>
  <si>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</si>
  <si>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</si>
  <si>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</si>
  <si>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</si>
  <si>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</si>
  <si>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</si>
  <si>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</si>
  <si>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</si>
  <si>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</si>
  <si>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</si>
  <si>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</si>
  <si>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</si>
  <si>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</si>
  <si>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</si>
  <si>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</si>
  <si>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</si>
  <si>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</si>
  <si>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</si>
  <si>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</si>
  <si>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</si>
  <si>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</si>
  <si>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</si>
  <si>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</si>
  <si>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</si>
  <si>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</si>
  <si>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</si>
  <si>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</si>
  <si>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</si>
  <si>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</si>
  <si>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</si>
  <si>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</si>
  <si>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</si>
  <si>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</si>
  <si>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</si>
  <si>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</si>
  <si>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</si>
  <si>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</si>
  <si>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</si>
  <si>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</si>
  <si>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</si>
  <si>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</si>
  <si>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</si>
  <si>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</si>
  <si>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</si>
  <si>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</si>
  <si>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</si>
  <si>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</si>
  <si>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</si>
  <si>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</si>
  <si>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</si>
  <si>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</si>
  <si>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</si>
  <si>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</si>
  <si>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</si>
  <si>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</si>
  <si>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</si>
  <si>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</si>
  <si>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</si>
  <si>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</si>
  <si>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</si>
  <si>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</si>
  <si>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</si>
  <si>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</si>
  <si>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</si>
  <si>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000 2 02 35462 00 0000 150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</si>
  <si>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</si>
  <si>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</si>
  <si>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</si>
  <si>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</si>
  <si>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</si>
  <si>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000 2 02 49999 00 0000 150</t>
  </si>
  <si>
    <t>000 2 02 49999 04 0000 150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</si>
  <si>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</si>
  <si>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</si>
  <si>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99</t>
  </si>
  <si>
    <t>100</t>
  </si>
  <si>
    <t>101</t>
  </si>
  <si>
    <t>102</t>
  </si>
  <si>
    <t>103</t>
  </si>
  <si>
    <t>104</t>
  </si>
  <si>
    <t>105</t>
  </si>
  <si>
    <t xml:space="preserve">«О бюджете городского округа Верхотурский на 2019 годи плановый период 2020 и 2021 годов»   </t>
  </si>
  <si>
    <t>«О внесении изменений в Решение Думы городского округа Верхотурский от 12.12.2018  №78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</si>
  <si>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</si>
  <si>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</si>
  <si>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</si>
  <si>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</si>
  <si>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</si>
  <si>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106</t>
  </si>
  <si>
    <t>107</t>
  </si>
  <si>
    <t>108</t>
  </si>
  <si>
    <t>109</t>
  </si>
  <si>
    <t>110</t>
  </si>
  <si>
    <t>000 2 02 25497 00 0000 150</t>
  </si>
  <si>
    <t>000 2 02 25169 00 0000 150</t>
  </si>
  <si>
    <t>000 2 02 25127 00 0000 150</t>
  </si>
  <si>
    <t>000 2 02 25127 04 0000 150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</si>
  <si>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</si>
  <si>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</si>
  <si>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</si>
  <si>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</si>
  <si>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</si>
  <si>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</si>
  <si>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на условиях финансирования из федерального бюджета</t>
  </si>
  <si>
    <t>84</t>
  </si>
  <si>
    <t>85</t>
  </si>
  <si>
    <t>от «13» июня 2019 года  №26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</si>
</sst>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8" t="s">
        <v>155</v>
      </c>
      <c r="D1" s="38"/>
      <c r="E1" s="38"/>
      <c r="F1" s="38"/>
    </row>
    <row r="2" spans="3:6" ht="12.75" customHeight="1">
      <c r="C2" s="38" t="s">
        <v>138</v>
      </c>
      <c r="D2" s="38"/>
      <c r="E2" s="38"/>
      <c r="F2" s="38"/>
    </row>
    <row r="3" spans="3:6" ht="12.75" customHeight="1">
      <c r="C3" s="38" t="s">
        <v>344</v>
      </c>
      <c r="D3" s="38"/>
      <c r="E3" s="38"/>
      <c r="F3" s="38"/>
    </row>
    <row r="4" spans="1:6" ht="12.75" customHeight="1">
      <c r="A4" s="40" t="s">
        <v>320</v>
      </c>
      <c r="B4" s="40"/>
      <c r="C4" s="40"/>
      <c r="D4" s="40"/>
      <c r="E4" s="40"/>
      <c r="F4" s="40"/>
    </row>
    <row r="5" spans="1:6" ht="15" customHeight="1">
      <c r="A5" s="38" t="s">
        <v>319</v>
      </c>
      <c r="B5" s="38"/>
      <c r="C5" s="38"/>
      <c r="D5" s="38"/>
      <c r="E5" s="38"/>
      <c r="F5" s="38"/>
    </row>
    <row r="6" spans="3:6" ht="12.75" customHeight="1">
      <c r="C6" s="38"/>
      <c r="D6" s="38"/>
      <c r="E6" s="38"/>
      <c r="F6" s="38"/>
    </row>
    <row r="7" spans="3:5" ht="12.75" customHeight="1">
      <c r="C7" s="3"/>
      <c r="D7" s="3"/>
      <c r="E7" s="3"/>
    </row>
    <row r="8" spans="1:6" ht="18" customHeight="1">
      <c r="A8" s="39" t="s">
        <v>154</v>
      </c>
      <c r="B8" s="39"/>
      <c r="C8" s="39"/>
      <c r="D8" s="39"/>
      <c r="E8" s="39"/>
      <c r="F8" s="39"/>
    </row>
    <row r="9" spans="1:6" ht="18" customHeight="1">
      <c r="A9" s="39" t="s">
        <v>160</v>
      </c>
      <c r="B9" s="39"/>
      <c r="C9" s="39"/>
      <c r="D9" s="39"/>
      <c r="E9" s="39"/>
      <c r="F9" s="39"/>
    </row>
    <row r="10" spans="1:6" ht="18" customHeight="1">
      <c r="A10" s="25"/>
      <c r="B10" s="25"/>
      <c r="C10" s="25"/>
      <c r="D10" s="25"/>
      <c r="E10" s="25"/>
      <c r="F10" s="25"/>
    </row>
    <row r="11" spans="2:6" ht="15.75">
      <c r="B11" s="1"/>
      <c r="F11" s="26" t="s">
        <v>156</v>
      </c>
    </row>
    <row r="12" spans="1:6" ht="31.5" customHeight="1">
      <c r="A12" s="4" t="s">
        <v>0</v>
      </c>
      <c r="B12" s="4" t="s">
        <v>158</v>
      </c>
      <c r="C12" s="4" t="s">
        <v>159</v>
      </c>
      <c r="D12" s="4" t="s">
        <v>157</v>
      </c>
      <c r="E12" s="28" t="s">
        <v>161</v>
      </c>
      <c r="F12" s="28" t="s">
        <v>162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7">
        <v>6</v>
      </c>
    </row>
    <row r="14" spans="1:6" ht="12.75" customHeight="1">
      <c r="A14" s="30" t="s">
        <v>183</v>
      </c>
      <c r="B14" s="5" t="s">
        <v>1</v>
      </c>
      <c r="C14" s="6" t="s">
        <v>2</v>
      </c>
      <c r="D14" s="22">
        <f>D15+D21+D27+D39+D47+D52+D60+D66+D73+D80</f>
        <v>114687</v>
      </c>
      <c r="E14" s="22">
        <f>E15+E21+E27+E39+E47+E52+E60+E66+E73+E80</f>
        <v>106165.9</v>
      </c>
      <c r="F14" s="22">
        <f>F15+F21+F27+F39+F47+F52+F60+F66+F73+F80</f>
        <v>107612.90000000001</v>
      </c>
    </row>
    <row r="15" spans="1:6" ht="12" customHeight="1">
      <c r="A15" s="30" t="s">
        <v>184</v>
      </c>
      <c r="B15" s="5" t="s">
        <v>3</v>
      </c>
      <c r="C15" s="6" t="s">
        <v>4</v>
      </c>
      <c r="D15" s="7">
        <f>SUM(D16)</f>
        <v>27297</v>
      </c>
      <c r="E15" s="7">
        <f>SUM(E16)</f>
        <v>28525.3</v>
      </c>
      <c r="F15" s="7">
        <f>SUM(F16)</f>
        <v>29808.899999999998</v>
      </c>
    </row>
    <row r="16" spans="1:6" ht="12" customHeight="1">
      <c r="A16" s="30" t="s">
        <v>185</v>
      </c>
      <c r="B16" s="5" t="s">
        <v>5</v>
      </c>
      <c r="C16" s="6" t="s">
        <v>6</v>
      </c>
      <c r="D16" s="7">
        <f>SUM(D17:D20)</f>
        <v>27297</v>
      </c>
      <c r="E16" s="7">
        <f>SUM(E17:E20)</f>
        <v>28525.3</v>
      </c>
      <c r="F16" s="7">
        <f>SUM(F17:F20)</f>
        <v>29808.899999999998</v>
      </c>
    </row>
    <row r="17" spans="1:10" ht="94.5" customHeight="1">
      <c r="A17" s="30" t="s">
        <v>186</v>
      </c>
      <c r="B17" s="8" t="s">
        <v>7</v>
      </c>
      <c r="C17" s="12" t="s">
        <v>87</v>
      </c>
      <c r="D17" s="23">
        <v>26849.3</v>
      </c>
      <c r="E17" s="9">
        <v>28057.6</v>
      </c>
      <c r="F17" s="16">
        <v>29320.1</v>
      </c>
      <c r="J17" s="17"/>
    </row>
    <row r="18" spans="1:6" ht="133.5" customHeight="1">
      <c r="A18" s="30" t="s">
        <v>187</v>
      </c>
      <c r="B18" s="8" t="s">
        <v>8</v>
      </c>
      <c r="C18" s="12" t="s">
        <v>9</v>
      </c>
      <c r="D18" s="23">
        <v>177.9</v>
      </c>
      <c r="E18" s="9">
        <v>185.9</v>
      </c>
      <c r="F18" s="16">
        <v>194.2</v>
      </c>
    </row>
    <row r="19" spans="1:6" ht="60.75" customHeight="1">
      <c r="A19" s="30" t="s">
        <v>188</v>
      </c>
      <c r="B19" s="8" t="s">
        <v>10</v>
      </c>
      <c r="C19" s="12" t="s">
        <v>11</v>
      </c>
      <c r="D19" s="23">
        <v>253.8</v>
      </c>
      <c r="E19" s="9">
        <v>265.1</v>
      </c>
      <c r="F19" s="16">
        <v>277.1</v>
      </c>
    </row>
    <row r="20" spans="1:6" ht="108.75" customHeight="1">
      <c r="A20" s="30" t="s">
        <v>189</v>
      </c>
      <c r="B20" s="8" t="s">
        <v>12</v>
      </c>
      <c r="C20" s="12" t="s">
        <v>13</v>
      </c>
      <c r="D20" s="23">
        <v>16</v>
      </c>
      <c r="E20" s="9">
        <v>16.7</v>
      </c>
      <c r="F20" s="16">
        <v>17.5</v>
      </c>
    </row>
    <row r="21" spans="1:6" ht="37.5" customHeight="1">
      <c r="A21" s="30" t="s">
        <v>190</v>
      </c>
      <c r="B21" s="5" t="s">
        <v>89</v>
      </c>
      <c r="C21" s="6" t="s">
        <v>88</v>
      </c>
      <c r="D21" s="7">
        <f>SUM(D22)</f>
        <v>27602.000000000004</v>
      </c>
      <c r="E21" s="7">
        <f>SUM(E22)</f>
        <v>27602.000000000004</v>
      </c>
      <c r="F21" s="7">
        <f>SUM(F22)</f>
        <v>27602.000000000004</v>
      </c>
    </row>
    <row r="22" spans="1:6" ht="36" customHeight="1">
      <c r="A22" s="30" t="s">
        <v>191</v>
      </c>
      <c r="B22" s="5" t="s">
        <v>90</v>
      </c>
      <c r="C22" s="6" t="s">
        <v>91</v>
      </c>
      <c r="D22" s="7">
        <f>SUM(D23:D26)</f>
        <v>27602.000000000004</v>
      </c>
      <c r="E22" s="7">
        <f>SUM(E23:E26)</f>
        <v>27602.000000000004</v>
      </c>
      <c r="F22" s="7">
        <f>SUM(F23:F26)</f>
        <v>27602.000000000004</v>
      </c>
    </row>
    <row r="23" spans="1:6" ht="87" customHeight="1">
      <c r="A23" s="30" t="s">
        <v>192</v>
      </c>
      <c r="B23" s="8" t="s">
        <v>102</v>
      </c>
      <c r="C23" s="13" t="s">
        <v>110</v>
      </c>
      <c r="D23" s="23">
        <v>8250.7</v>
      </c>
      <c r="E23" s="9">
        <v>8250.7</v>
      </c>
      <c r="F23" s="16">
        <v>8250.7</v>
      </c>
    </row>
    <row r="24" spans="1:6" ht="108.75" customHeight="1">
      <c r="A24" s="30" t="s">
        <v>193</v>
      </c>
      <c r="B24" s="8" t="s">
        <v>103</v>
      </c>
      <c r="C24" s="13" t="s">
        <v>111</v>
      </c>
      <c r="D24" s="23">
        <v>294.7</v>
      </c>
      <c r="E24" s="9">
        <v>294.7</v>
      </c>
      <c r="F24" s="16">
        <v>294.7</v>
      </c>
    </row>
    <row r="25" spans="1:6" ht="96.75" customHeight="1">
      <c r="A25" s="30" t="s">
        <v>194</v>
      </c>
      <c r="B25" s="8" t="s">
        <v>104</v>
      </c>
      <c r="C25" s="13" t="s">
        <v>112</v>
      </c>
      <c r="D25" s="23">
        <v>18895.9</v>
      </c>
      <c r="E25" s="9">
        <v>18895.9</v>
      </c>
      <c r="F25" s="16">
        <v>18895.9</v>
      </c>
    </row>
    <row r="26" spans="1:6" ht="96.75" customHeight="1">
      <c r="A26" s="30" t="s">
        <v>195</v>
      </c>
      <c r="B26" s="8" t="s">
        <v>105</v>
      </c>
      <c r="C26" s="13" t="s">
        <v>113</v>
      </c>
      <c r="D26" s="23">
        <v>160.7</v>
      </c>
      <c r="E26" s="9">
        <v>160.7</v>
      </c>
      <c r="F26" s="16">
        <v>160.7</v>
      </c>
    </row>
    <row r="27" spans="1:6" ht="15" customHeight="1">
      <c r="A27" s="30" t="s">
        <v>196</v>
      </c>
      <c r="B27" s="5" t="s">
        <v>14</v>
      </c>
      <c r="C27" s="6" t="s">
        <v>15</v>
      </c>
      <c r="D27" s="22">
        <f>D28+D33+D35+D37</f>
        <v>14855</v>
      </c>
      <c r="E27" s="22">
        <f>E28+E33+E35+E37</f>
        <v>13865.4</v>
      </c>
      <c r="F27" s="22">
        <f>F28+F33+F35+F37</f>
        <v>13384.9</v>
      </c>
    </row>
    <row r="28" spans="1:6" ht="36.75" customHeight="1">
      <c r="A28" s="30" t="s">
        <v>197</v>
      </c>
      <c r="B28" s="5" t="s">
        <v>114</v>
      </c>
      <c r="C28" s="6" t="s">
        <v>115</v>
      </c>
      <c r="D28" s="22">
        <f>SUM(D29+D31)</f>
        <v>5802</v>
      </c>
      <c r="E28" s="22">
        <f>SUM(E29+E31)</f>
        <v>5616.6</v>
      </c>
      <c r="F28" s="22">
        <f>SUM(F29+F31)</f>
        <v>5858.1</v>
      </c>
    </row>
    <row r="29" spans="1:6" ht="37.5" customHeight="1">
      <c r="A29" s="30" t="s">
        <v>198</v>
      </c>
      <c r="B29" s="8" t="s">
        <v>116</v>
      </c>
      <c r="C29" s="12" t="s">
        <v>118</v>
      </c>
      <c r="D29" s="23">
        <f>SUM(D30)</f>
        <v>1978.5</v>
      </c>
      <c r="E29" s="23">
        <f>SUM(E30)</f>
        <v>1913.9</v>
      </c>
      <c r="F29" s="23">
        <f>SUM(F30)</f>
        <v>1996.2</v>
      </c>
    </row>
    <row r="30" spans="1:6" ht="48.75" customHeight="1">
      <c r="A30" s="30" t="s">
        <v>199</v>
      </c>
      <c r="B30" s="10" t="s">
        <v>139</v>
      </c>
      <c r="C30" s="11" t="s">
        <v>141</v>
      </c>
      <c r="D30" s="19">
        <v>1978.5</v>
      </c>
      <c r="E30" s="19">
        <v>1913.9</v>
      </c>
      <c r="F30" s="20">
        <v>1996.2</v>
      </c>
    </row>
    <row r="31" spans="1:6" ht="49.5" customHeight="1">
      <c r="A31" s="30" t="s">
        <v>200</v>
      </c>
      <c r="B31" s="8" t="s">
        <v>117</v>
      </c>
      <c r="C31" s="12" t="s">
        <v>146</v>
      </c>
      <c r="D31" s="23">
        <f>SUM(D32)</f>
        <v>3823.5</v>
      </c>
      <c r="E31" s="23">
        <f>SUM(E32)</f>
        <v>3702.7</v>
      </c>
      <c r="F31" s="23">
        <f>SUM(F32)</f>
        <v>3861.9</v>
      </c>
    </row>
    <row r="32" spans="1:6" ht="84.75" customHeight="1">
      <c r="A32" s="30" t="s">
        <v>201</v>
      </c>
      <c r="B32" s="10" t="s">
        <v>140</v>
      </c>
      <c r="C32" s="11" t="s">
        <v>145</v>
      </c>
      <c r="D32" s="19">
        <v>3823.5</v>
      </c>
      <c r="E32" s="19">
        <v>3702.7</v>
      </c>
      <c r="F32" s="20">
        <v>3861.9</v>
      </c>
    </row>
    <row r="33" spans="1:6" ht="26.25" customHeight="1">
      <c r="A33" s="30" t="s">
        <v>202</v>
      </c>
      <c r="B33" s="5" t="s">
        <v>16</v>
      </c>
      <c r="C33" s="6" t="s">
        <v>17</v>
      </c>
      <c r="D33" s="22">
        <f>SUM(D34:D34)</f>
        <v>8220</v>
      </c>
      <c r="E33" s="22">
        <f>SUM(E34:E34)</f>
        <v>7398</v>
      </c>
      <c r="F33" s="22">
        <f>SUM(F34:F34)</f>
        <v>6658.2</v>
      </c>
    </row>
    <row r="34" spans="1:6" ht="25.5" customHeight="1">
      <c r="A34" s="30" t="s">
        <v>203</v>
      </c>
      <c r="B34" s="8" t="s">
        <v>18</v>
      </c>
      <c r="C34" s="12" t="s">
        <v>17</v>
      </c>
      <c r="D34" s="23">
        <v>8220</v>
      </c>
      <c r="E34" s="23">
        <v>7398</v>
      </c>
      <c r="F34" s="24">
        <v>6658.2</v>
      </c>
    </row>
    <row r="35" spans="1:6" ht="15.75" customHeight="1">
      <c r="A35" s="30" t="s">
        <v>204</v>
      </c>
      <c r="B35" s="5" t="s">
        <v>19</v>
      </c>
      <c r="C35" s="6" t="s">
        <v>20</v>
      </c>
      <c r="D35" s="22">
        <f>SUM(D36)</f>
        <v>201</v>
      </c>
      <c r="E35" s="22">
        <f>SUM(E36)</f>
        <v>203</v>
      </c>
      <c r="F35" s="22">
        <f>SUM(F36)</f>
        <v>204.6</v>
      </c>
    </row>
    <row r="36" spans="1:6" ht="13.5" customHeight="1">
      <c r="A36" s="30" t="s">
        <v>205</v>
      </c>
      <c r="B36" s="8" t="s">
        <v>21</v>
      </c>
      <c r="C36" s="12" t="s">
        <v>20</v>
      </c>
      <c r="D36" s="23">
        <v>201</v>
      </c>
      <c r="E36" s="23">
        <v>203</v>
      </c>
      <c r="F36" s="24">
        <v>204.6</v>
      </c>
    </row>
    <row r="37" spans="1:6" ht="36.75" customHeight="1">
      <c r="A37" s="30" t="s">
        <v>206</v>
      </c>
      <c r="B37" s="5" t="s">
        <v>106</v>
      </c>
      <c r="C37" s="6" t="s">
        <v>108</v>
      </c>
      <c r="D37" s="22">
        <f>SUM(D38)</f>
        <v>632</v>
      </c>
      <c r="E37" s="22">
        <f>SUM(E38)</f>
        <v>647.8</v>
      </c>
      <c r="F37" s="22">
        <f>SUM(F38)</f>
        <v>664</v>
      </c>
    </row>
    <row r="38" spans="1:6" ht="49.5" customHeight="1">
      <c r="A38" s="30" t="s">
        <v>207</v>
      </c>
      <c r="B38" s="8" t="s">
        <v>107</v>
      </c>
      <c r="C38" s="12" t="s">
        <v>109</v>
      </c>
      <c r="D38" s="23">
        <v>632</v>
      </c>
      <c r="E38" s="23">
        <v>647.8</v>
      </c>
      <c r="F38" s="24">
        <v>664</v>
      </c>
    </row>
    <row r="39" spans="1:6" ht="15" customHeight="1">
      <c r="A39" s="30" t="s">
        <v>208</v>
      </c>
      <c r="B39" s="5" t="s">
        <v>22</v>
      </c>
      <c r="C39" s="6" t="s">
        <v>23</v>
      </c>
      <c r="D39" s="22">
        <f>D40+D42</f>
        <v>14933.6</v>
      </c>
      <c r="E39" s="22">
        <f>E40+E42</f>
        <v>14954</v>
      </c>
      <c r="F39" s="22">
        <f>F40+F42</f>
        <v>15102.1</v>
      </c>
    </row>
    <row r="40" spans="1:6" ht="13.5" customHeight="1">
      <c r="A40" s="30" t="s">
        <v>209</v>
      </c>
      <c r="B40" s="5" t="s">
        <v>24</v>
      </c>
      <c r="C40" s="6" t="s">
        <v>25</v>
      </c>
      <c r="D40" s="22">
        <f>SUM(D41)</f>
        <v>5089</v>
      </c>
      <c r="E40" s="22">
        <f>SUM(E41)</f>
        <v>5109.4</v>
      </c>
      <c r="F40" s="22">
        <f>SUM(F41)</f>
        <v>5257.5</v>
      </c>
    </row>
    <row r="41" spans="1:6" ht="62.25" customHeight="1">
      <c r="A41" s="30" t="s">
        <v>210</v>
      </c>
      <c r="B41" s="8" t="s">
        <v>26</v>
      </c>
      <c r="C41" s="12" t="s">
        <v>27</v>
      </c>
      <c r="D41" s="23">
        <v>5089</v>
      </c>
      <c r="E41" s="23">
        <v>5109.4</v>
      </c>
      <c r="F41" s="24">
        <v>5257.5</v>
      </c>
    </row>
    <row r="42" spans="1:6" ht="13.5" customHeight="1">
      <c r="A42" s="30" t="s">
        <v>211</v>
      </c>
      <c r="B42" s="5" t="s">
        <v>28</v>
      </c>
      <c r="C42" s="6" t="s">
        <v>29</v>
      </c>
      <c r="D42" s="22">
        <f>D43+D45</f>
        <v>9844.6</v>
      </c>
      <c r="E42" s="22">
        <f>E43+E45</f>
        <v>9844.6</v>
      </c>
      <c r="F42" s="22">
        <f>F43+F45</f>
        <v>9844.6</v>
      </c>
    </row>
    <row r="43" spans="1:6" ht="15" customHeight="1">
      <c r="A43" s="30" t="s">
        <v>212</v>
      </c>
      <c r="B43" s="8" t="s">
        <v>122</v>
      </c>
      <c r="C43" s="12" t="s">
        <v>121</v>
      </c>
      <c r="D43" s="23">
        <f>SUM(D44)</f>
        <v>5893.6</v>
      </c>
      <c r="E43" s="23">
        <f>SUM(E44)</f>
        <v>5893.6</v>
      </c>
      <c r="F43" s="23">
        <f>SUM(F44)</f>
        <v>5893.6</v>
      </c>
    </row>
    <row r="44" spans="1:6" ht="48" customHeight="1">
      <c r="A44" s="30" t="s">
        <v>213</v>
      </c>
      <c r="B44" s="11" t="s">
        <v>119</v>
      </c>
      <c r="C44" s="11" t="s">
        <v>120</v>
      </c>
      <c r="D44" s="19">
        <v>5893.6</v>
      </c>
      <c r="E44" s="19">
        <v>5893.6</v>
      </c>
      <c r="F44" s="24">
        <v>5893.6</v>
      </c>
    </row>
    <row r="45" spans="1:6" ht="15.75" customHeight="1">
      <c r="A45" s="30" t="s">
        <v>214</v>
      </c>
      <c r="B45" s="8" t="s">
        <v>124</v>
      </c>
      <c r="C45" s="12" t="s">
        <v>123</v>
      </c>
      <c r="D45" s="23">
        <f>SUM(D46)</f>
        <v>3951</v>
      </c>
      <c r="E45" s="23">
        <f>SUM(E46)</f>
        <v>3951</v>
      </c>
      <c r="F45" s="23">
        <f>SUM(F46)</f>
        <v>3951</v>
      </c>
    </row>
    <row r="46" spans="1:6" ht="49.5" customHeight="1">
      <c r="A46" s="30" t="s">
        <v>215</v>
      </c>
      <c r="B46" s="10" t="s">
        <v>136</v>
      </c>
      <c r="C46" s="11" t="s">
        <v>125</v>
      </c>
      <c r="D46" s="19">
        <v>3951</v>
      </c>
      <c r="E46" s="19">
        <v>3951</v>
      </c>
      <c r="F46" s="20">
        <v>3951</v>
      </c>
    </row>
    <row r="47" spans="1:6" ht="12.75" customHeight="1">
      <c r="A47" s="30" t="s">
        <v>216</v>
      </c>
      <c r="B47" s="5" t="s">
        <v>30</v>
      </c>
      <c r="C47" s="6" t="s">
        <v>31</v>
      </c>
      <c r="D47" s="22">
        <f>SUM(D48+D50)</f>
        <v>1995</v>
      </c>
      <c r="E47" s="22">
        <f>SUM(E48+E50)</f>
        <v>2062.8</v>
      </c>
      <c r="F47" s="22">
        <f>SUM(F48+F50)</f>
        <v>2139.2</v>
      </c>
    </row>
    <row r="48" spans="1:6" ht="38.25" customHeight="1">
      <c r="A48" s="30" t="s">
        <v>217</v>
      </c>
      <c r="B48" s="5" t="s">
        <v>32</v>
      </c>
      <c r="C48" s="6" t="s">
        <v>33</v>
      </c>
      <c r="D48" s="22">
        <f>SUM(D49)</f>
        <v>1965</v>
      </c>
      <c r="E48" s="22">
        <f>SUM(E49)</f>
        <v>2031.8</v>
      </c>
      <c r="F48" s="22">
        <f>SUM(F49)</f>
        <v>2107</v>
      </c>
    </row>
    <row r="49" spans="1:6" ht="63" customHeight="1">
      <c r="A49" s="30" t="s">
        <v>218</v>
      </c>
      <c r="B49" s="8" t="s">
        <v>34</v>
      </c>
      <c r="C49" s="12" t="s">
        <v>35</v>
      </c>
      <c r="D49" s="23">
        <v>1965</v>
      </c>
      <c r="E49" s="23">
        <v>2031.8</v>
      </c>
      <c r="F49" s="24">
        <v>2107</v>
      </c>
    </row>
    <row r="50" spans="1:6" ht="48.75" customHeight="1">
      <c r="A50" s="30" t="s">
        <v>219</v>
      </c>
      <c r="B50" s="5" t="s">
        <v>164</v>
      </c>
      <c r="C50" s="6" t="s">
        <v>163</v>
      </c>
      <c r="D50" s="22">
        <f>SUM(D51)</f>
        <v>30</v>
      </c>
      <c r="E50" s="22">
        <f>SUM(E51)</f>
        <v>31</v>
      </c>
      <c r="F50" s="22">
        <f>SUM(F51)</f>
        <v>32.2</v>
      </c>
    </row>
    <row r="51" spans="1:6" ht="38.25" customHeight="1">
      <c r="A51" s="30" t="s">
        <v>220</v>
      </c>
      <c r="B51" s="8" t="s">
        <v>165</v>
      </c>
      <c r="C51" s="12" t="s">
        <v>166</v>
      </c>
      <c r="D51" s="23">
        <v>30</v>
      </c>
      <c r="E51" s="23">
        <v>31</v>
      </c>
      <c r="F51" s="24">
        <v>32.2</v>
      </c>
    </row>
    <row r="52" spans="1:6" ht="50.25" customHeight="1">
      <c r="A52" s="30" t="s">
        <v>221</v>
      </c>
      <c r="B52" s="5" t="s">
        <v>36</v>
      </c>
      <c r="C52" s="6" t="s">
        <v>137</v>
      </c>
      <c r="D52" s="22">
        <f>SUM(D53)</f>
        <v>12724.9</v>
      </c>
      <c r="E52" s="22">
        <f>SUM(E53)</f>
        <v>11076.9</v>
      </c>
      <c r="F52" s="22">
        <f>SUM(F53)</f>
        <v>11496.300000000001</v>
      </c>
    </row>
    <row r="53" spans="1:6" ht="110.25" customHeight="1">
      <c r="A53" s="30" t="s">
        <v>222</v>
      </c>
      <c r="B53" s="5" t="s">
        <v>37</v>
      </c>
      <c r="C53" s="6" t="s">
        <v>38</v>
      </c>
      <c r="D53" s="22">
        <f>D54+D56+D58</f>
        <v>12724.9</v>
      </c>
      <c r="E53" s="22">
        <f>E54+E56</f>
        <v>11076.9</v>
      </c>
      <c r="F53" s="22">
        <f>F54+F56</f>
        <v>11496.300000000001</v>
      </c>
    </row>
    <row r="54" spans="1:6" ht="84.75" customHeight="1">
      <c r="A54" s="30" t="s">
        <v>223</v>
      </c>
      <c r="B54" s="8" t="s">
        <v>39</v>
      </c>
      <c r="C54" s="12" t="s">
        <v>40</v>
      </c>
      <c r="D54" s="23">
        <f>SUM(D55)</f>
        <v>5075</v>
      </c>
      <c r="E54" s="23">
        <f>SUM(E55)</f>
        <v>3166.9</v>
      </c>
      <c r="F54" s="23">
        <f>SUM(F55)</f>
        <v>3293.6</v>
      </c>
    </row>
    <row r="55" spans="1:6" ht="98.25" customHeight="1">
      <c r="A55" s="30" t="s">
        <v>224</v>
      </c>
      <c r="B55" s="10" t="s">
        <v>41</v>
      </c>
      <c r="C55" s="11" t="s">
        <v>42</v>
      </c>
      <c r="D55" s="19">
        <v>5075</v>
      </c>
      <c r="E55" s="19">
        <v>3166.9</v>
      </c>
      <c r="F55" s="20">
        <v>3293.6</v>
      </c>
    </row>
    <row r="56" spans="1:6" ht="50.25" customHeight="1">
      <c r="A56" s="30" t="s">
        <v>225</v>
      </c>
      <c r="B56" s="8" t="s">
        <v>92</v>
      </c>
      <c r="C56" s="12" t="s">
        <v>93</v>
      </c>
      <c r="D56" s="23">
        <f>D57</f>
        <v>4200</v>
      </c>
      <c r="E56" s="23">
        <f>SUM(E59)</f>
        <v>7910</v>
      </c>
      <c r="F56" s="23">
        <f>SUM(F59)</f>
        <v>8202.7</v>
      </c>
    </row>
    <row r="57" spans="1:6" ht="40.5" customHeight="1">
      <c r="A57" s="30" t="s">
        <v>226</v>
      </c>
      <c r="B57" s="10" t="s">
        <v>94</v>
      </c>
      <c r="C57" s="18" t="s">
        <v>95</v>
      </c>
      <c r="D57" s="19">
        <v>4200</v>
      </c>
      <c r="E57" s="19">
        <v>7910</v>
      </c>
      <c r="F57" s="20">
        <v>8202.7</v>
      </c>
    </row>
    <row r="58" spans="1:6" ht="109.5" customHeight="1">
      <c r="A58" s="30" t="s">
        <v>227</v>
      </c>
      <c r="B58" s="14" t="s">
        <v>340</v>
      </c>
      <c r="C58" s="13" t="s">
        <v>339</v>
      </c>
      <c r="D58" s="23">
        <f>D59</f>
        <v>3449.9</v>
      </c>
      <c r="E58" s="19">
        <v>0</v>
      </c>
      <c r="F58" s="20">
        <v>0</v>
      </c>
    </row>
    <row r="59" spans="1:6" ht="96">
      <c r="A59" s="30" t="s">
        <v>228</v>
      </c>
      <c r="B59" s="10" t="s">
        <v>337</v>
      </c>
      <c r="C59" s="18" t="s">
        <v>338</v>
      </c>
      <c r="D59" s="19">
        <v>3449.9</v>
      </c>
      <c r="E59" s="19">
        <v>7910</v>
      </c>
      <c r="F59" s="20">
        <v>8202.7</v>
      </c>
    </row>
    <row r="60" spans="1:6" ht="27" customHeight="1">
      <c r="A60" s="30" t="s">
        <v>229</v>
      </c>
      <c r="B60" s="5" t="s">
        <v>43</v>
      </c>
      <c r="C60" s="6" t="s">
        <v>44</v>
      </c>
      <c r="D60" s="22">
        <f>SUM(D61)</f>
        <v>76</v>
      </c>
      <c r="E60" s="22">
        <f>SUM(E61)</f>
        <v>76</v>
      </c>
      <c r="F60" s="22">
        <f>SUM(F61)</f>
        <v>76</v>
      </c>
    </row>
    <row r="61" spans="1:6" ht="26.25" customHeight="1">
      <c r="A61" s="30" t="s">
        <v>230</v>
      </c>
      <c r="B61" s="5" t="s">
        <v>45</v>
      </c>
      <c r="C61" s="6" t="s">
        <v>46</v>
      </c>
      <c r="D61" s="22">
        <f>SUM(D62:D64)</f>
        <v>76</v>
      </c>
      <c r="E61" s="22">
        <f>SUM(E62:E64)</f>
        <v>76</v>
      </c>
      <c r="F61" s="22">
        <f>SUM(F62:F64)</f>
        <v>76</v>
      </c>
    </row>
    <row r="62" spans="1:6" ht="35.25" customHeight="1">
      <c r="A62" s="30" t="s">
        <v>231</v>
      </c>
      <c r="B62" s="8" t="s">
        <v>47</v>
      </c>
      <c r="C62" s="12" t="s">
        <v>48</v>
      </c>
      <c r="D62" s="23">
        <v>24.4</v>
      </c>
      <c r="E62" s="23">
        <v>24.4</v>
      </c>
      <c r="F62" s="24">
        <v>24.4</v>
      </c>
    </row>
    <row r="63" spans="1:6" ht="26.25" customHeight="1">
      <c r="A63" s="30" t="s">
        <v>232</v>
      </c>
      <c r="B63" s="8" t="s">
        <v>49</v>
      </c>
      <c r="C63" s="12" t="s">
        <v>50</v>
      </c>
      <c r="D63" s="23">
        <v>2.7</v>
      </c>
      <c r="E63" s="23">
        <v>2.7</v>
      </c>
      <c r="F63" s="24">
        <v>2.7</v>
      </c>
    </row>
    <row r="64" spans="1:6" ht="25.5" customHeight="1">
      <c r="A64" s="30" t="s">
        <v>233</v>
      </c>
      <c r="B64" s="8" t="s">
        <v>51</v>
      </c>
      <c r="C64" s="12" t="s">
        <v>52</v>
      </c>
      <c r="D64" s="23">
        <f>SUM(D65)</f>
        <v>48.9</v>
      </c>
      <c r="E64" s="23">
        <f>SUM(E65)</f>
        <v>48.9</v>
      </c>
      <c r="F64" s="23">
        <f>SUM(F65)</f>
        <v>48.9</v>
      </c>
    </row>
    <row r="65" spans="1:6" ht="25.5" customHeight="1">
      <c r="A65" s="30" t="s">
        <v>234</v>
      </c>
      <c r="B65" s="10" t="s">
        <v>167</v>
      </c>
      <c r="C65" s="11" t="s">
        <v>168</v>
      </c>
      <c r="D65" s="23">
        <v>48.9</v>
      </c>
      <c r="E65" s="23">
        <v>48.9</v>
      </c>
      <c r="F65" s="24">
        <v>48.9</v>
      </c>
    </row>
    <row r="66" spans="1:6" ht="37.5" customHeight="1">
      <c r="A66" s="30" t="s">
        <v>235</v>
      </c>
      <c r="B66" s="5" t="s">
        <v>53</v>
      </c>
      <c r="C66" s="6" t="s">
        <v>54</v>
      </c>
      <c r="D66" s="22">
        <f>D67+D70</f>
        <v>4468.1</v>
      </c>
      <c r="E66" s="22">
        <f>E67</f>
        <v>4268.1</v>
      </c>
      <c r="F66" s="22">
        <f>F67</f>
        <v>4268.1</v>
      </c>
    </row>
    <row r="67" spans="1:6" ht="27.75" customHeight="1">
      <c r="A67" s="30" t="s">
        <v>236</v>
      </c>
      <c r="B67" s="5" t="s">
        <v>55</v>
      </c>
      <c r="C67" s="6" t="s">
        <v>56</v>
      </c>
      <c r="D67" s="22">
        <f aca="true" t="shared" si="0" ref="D67:F68">SUM(D68)</f>
        <v>4268.1</v>
      </c>
      <c r="E67" s="22">
        <f t="shared" si="0"/>
        <v>4268.1</v>
      </c>
      <c r="F67" s="22">
        <f t="shared" si="0"/>
        <v>4268.1</v>
      </c>
    </row>
    <row r="68" spans="1:6" ht="24.75" customHeight="1">
      <c r="A68" s="30" t="s">
        <v>237</v>
      </c>
      <c r="B68" s="8" t="s">
        <v>57</v>
      </c>
      <c r="C68" s="12" t="s">
        <v>58</v>
      </c>
      <c r="D68" s="23">
        <f t="shared" si="0"/>
        <v>4268.1</v>
      </c>
      <c r="E68" s="23">
        <f t="shared" si="0"/>
        <v>4268.1</v>
      </c>
      <c r="F68" s="23">
        <f t="shared" si="0"/>
        <v>4268.1</v>
      </c>
    </row>
    <row r="69" spans="1:6" ht="38.25" customHeight="1">
      <c r="A69" s="30" t="s">
        <v>238</v>
      </c>
      <c r="B69" s="10" t="s">
        <v>59</v>
      </c>
      <c r="C69" s="11" t="s">
        <v>60</v>
      </c>
      <c r="D69" s="19">
        <v>4268.1</v>
      </c>
      <c r="E69" s="19">
        <v>4268.1</v>
      </c>
      <c r="F69" s="20">
        <v>4268.1</v>
      </c>
    </row>
    <row r="70" spans="1:6" ht="26.25" customHeight="1">
      <c r="A70" s="30" t="s">
        <v>239</v>
      </c>
      <c r="B70" s="5" t="s">
        <v>169</v>
      </c>
      <c r="C70" s="6" t="s">
        <v>170</v>
      </c>
      <c r="D70" s="22">
        <f aca="true" t="shared" si="1" ref="D70:F71">SUM(D71)</f>
        <v>200</v>
      </c>
      <c r="E70" s="22">
        <f t="shared" si="1"/>
        <v>0</v>
      </c>
      <c r="F70" s="22">
        <f t="shared" si="1"/>
        <v>0</v>
      </c>
    </row>
    <row r="71" spans="1:6" ht="24">
      <c r="A71" s="30" t="s">
        <v>240</v>
      </c>
      <c r="B71" s="8" t="s">
        <v>172</v>
      </c>
      <c r="C71" s="12" t="s">
        <v>171</v>
      </c>
      <c r="D71" s="23">
        <f t="shared" si="1"/>
        <v>200</v>
      </c>
      <c r="E71" s="23">
        <f t="shared" si="1"/>
        <v>0</v>
      </c>
      <c r="F71" s="23">
        <f t="shared" si="1"/>
        <v>0</v>
      </c>
    </row>
    <row r="72" spans="1:6" ht="24">
      <c r="A72" s="30" t="s">
        <v>241</v>
      </c>
      <c r="B72" s="10" t="s">
        <v>174</v>
      </c>
      <c r="C72" s="11" t="s">
        <v>173</v>
      </c>
      <c r="D72" s="19">
        <v>200</v>
      </c>
      <c r="E72" s="19">
        <v>0</v>
      </c>
      <c r="F72" s="20">
        <v>0</v>
      </c>
    </row>
    <row r="73" spans="1:6" ht="26.25" customHeight="1">
      <c r="A73" s="30" t="s">
        <v>242</v>
      </c>
      <c r="B73" s="5" t="s">
        <v>61</v>
      </c>
      <c r="C73" s="6" t="s">
        <v>62</v>
      </c>
      <c r="D73" s="22">
        <f>D77+D74</f>
        <v>7358</v>
      </c>
      <c r="E73" s="22">
        <f>E77+E74</f>
        <v>358</v>
      </c>
      <c r="F73" s="22">
        <f>F77+F74</f>
        <v>358</v>
      </c>
    </row>
    <row r="74" spans="1:6" ht="96">
      <c r="A74" s="30" t="s">
        <v>243</v>
      </c>
      <c r="B74" s="5" t="s">
        <v>180</v>
      </c>
      <c r="C74" s="6" t="s">
        <v>175</v>
      </c>
      <c r="D74" s="22">
        <f aca="true" t="shared" si="2" ref="D74:F75">SUM(D75)</f>
        <v>7000</v>
      </c>
      <c r="E74" s="22">
        <f t="shared" si="2"/>
        <v>0</v>
      </c>
      <c r="F74" s="22">
        <f t="shared" si="2"/>
        <v>0</v>
      </c>
    </row>
    <row r="75" spans="1:6" ht="108">
      <c r="A75" s="30" t="s">
        <v>244</v>
      </c>
      <c r="B75" s="8" t="s">
        <v>178</v>
      </c>
      <c r="C75" s="12" t="s">
        <v>176</v>
      </c>
      <c r="D75" s="23">
        <f t="shared" si="2"/>
        <v>7000</v>
      </c>
      <c r="E75" s="23">
        <f t="shared" si="2"/>
        <v>0</v>
      </c>
      <c r="F75" s="23">
        <f t="shared" si="2"/>
        <v>0</v>
      </c>
    </row>
    <row r="76" spans="1:6" ht="111.75" customHeight="1">
      <c r="A76" s="30" t="s">
        <v>245</v>
      </c>
      <c r="B76" s="10" t="s">
        <v>179</v>
      </c>
      <c r="C76" s="11" t="s">
        <v>177</v>
      </c>
      <c r="D76" s="19">
        <v>7000</v>
      </c>
      <c r="E76" s="19">
        <v>0</v>
      </c>
      <c r="F76" s="19">
        <v>0</v>
      </c>
    </row>
    <row r="77" spans="1:6" ht="60.75" customHeight="1">
      <c r="A77" s="30" t="s">
        <v>246</v>
      </c>
      <c r="B77" s="5" t="s">
        <v>63</v>
      </c>
      <c r="C77" s="6" t="s">
        <v>64</v>
      </c>
      <c r="D77" s="22">
        <f aca="true" t="shared" si="3" ref="D77:F78">SUM(D78)</f>
        <v>358</v>
      </c>
      <c r="E77" s="22">
        <f t="shared" si="3"/>
        <v>358</v>
      </c>
      <c r="F77" s="22">
        <f t="shared" si="3"/>
        <v>358</v>
      </c>
    </row>
    <row r="78" spans="1:6" ht="37.5" customHeight="1">
      <c r="A78" s="30" t="s">
        <v>247</v>
      </c>
      <c r="B78" s="8" t="s">
        <v>65</v>
      </c>
      <c r="C78" s="12" t="s">
        <v>66</v>
      </c>
      <c r="D78" s="23">
        <f t="shared" si="3"/>
        <v>358</v>
      </c>
      <c r="E78" s="23">
        <f t="shared" si="3"/>
        <v>358</v>
      </c>
      <c r="F78" s="23">
        <f t="shared" si="3"/>
        <v>358</v>
      </c>
    </row>
    <row r="79" spans="1:6" ht="62.25" customHeight="1">
      <c r="A79" s="30" t="s">
        <v>248</v>
      </c>
      <c r="B79" s="10" t="s">
        <v>67</v>
      </c>
      <c r="C79" s="18" t="s">
        <v>68</v>
      </c>
      <c r="D79" s="19">
        <v>358</v>
      </c>
      <c r="E79" s="19">
        <v>358</v>
      </c>
      <c r="F79" s="20">
        <v>358</v>
      </c>
    </row>
    <row r="80" spans="1:6" ht="24.75" customHeight="1">
      <c r="A80" s="30" t="s">
        <v>249</v>
      </c>
      <c r="B80" s="5" t="s">
        <v>69</v>
      </c>
      <c r="C80" s="21" t="s">
        <v>70</v>
      </c>
      <c r="D80" s="22">
        <f>D81+D83+D84+D89+D86+D88</f>
        <v>3377.3999999999996</v>
      </c>
      <c r="E80" s="22">
        <f>E81+E83+E84+E89+E86+E88</f>
        <v>3377.3999999999996</v>
      </c>
      <c r="F80" s="22">
        <f>F81+F83+F84+F89+F86+F88</f>
        <v>3377.3999999999996</v>
      </c>
    </row>
    <row r="81" spans="1:6" ht="145.5" customHeight="1">
      <c r="A81" s="30" t="s">
        <v>250</v>
      </c>
      <c r="B81" s="5" t="s">
        <v>71</v>
      </c>
      <c r="C81" s="6" t="s">
        <v>96</v>
      </c>
      <c r="D81" s="22">
        <f>SUM(D82:D82)</f>
        <v>7</v>
      </c>
      <c r="E81" s="22">
        <f>SUM(E82:E82)</f>
        <v>7</v>
      </c>
      <c r="F81" s="22">
        <f>SUM(F82:F82)</f>
        <v>7</v>
      </c>
    </row>
    <row r="82" spans="1:6" ht="36.75" customHeight="1">
      <c r="A82" s="30" t="s">
        <v>251</v>
      </c>
      <c r="B82" s="8" t="s">
        <v>152</v>
      </c>
      <c r="C82" s="13" t="s">
        <v>153</v>
      </c>
      <c r="D82" s="23">
        <v>7</v>
      </c>
      <c r="E82" s="23">
        <v>7</v>
      </c>
      <c r="F82" s="24">
        <v>7</v>
      </c>
    </row>
    <row r="83" spans="1:6" ht="75" customHeight="1">
      <c r="A83" s="30" t="s">
        <v>252</v>
      </c>
      <c r="B83" s="5" t="s">
        <v>72</v>
      </c>
      <c r="C83" s="6" t="s">
        <v>73</v>
      </c>
      <c r="D83" s="22">
        <v>509.4</v>
      </c>
      <c r="E83" s="22">
        <v>509.4</v>
      </c>
      <c r="F83" s="22">
        <v>509.4</v>
      </c>
    </row>
    <row r="84" spans="1:6" ht="51" customHeight="1">
      <c r="A84" s="30" t="s">
        <v>253</v>
      </c>
      <c r="B84" s="5" t="s">
        <v>97</v>
      </c>
      <c r="C84" s="6" t="s">
        <v>98</v>
      </c>
      <c r="D84" s="22">
        <f>SUM(D85)</f>
        <v>25.7</v>
      </c>
      <c r="E84" s="22">
        <f>SUM(E85)</f>
        <v>25.7</v>
      </c>
      <c r="F84" s="22">
        <f>SUM(F85)</f>
        <v>25.7</v>
      </c>
    </row>
    <row r="85" spans="1:6" ht="63" customHeight="1">
      <c r="A85" s="30" t="s">
        <v>254</v>
      </c>
      <c r="B85" s="8" t="s">
        <v>99</v>
      </c>
      <c r="C85" s="12" t="s">
        <v>100</v>
      </c>
      <c r="D85" s="23">
        <v>25.7</v>
      </c>
      <c r="E85" s="23">
        <v>25.7</v>
      </c>
      <c r="F85" s="24">
        <v>25.7</v>
      </c>
    </row>
    <row r="86" spans="1:6" ht="85.5" customHeight="1">
      <c r="A86" s="30" t="s">
        <v>255</v>
      </c>
      <c r="B86" s="5" t="s">
        <v>128</v>
      </c>
      <c r="C86" s="6" t="s">
        <v>129</v>
      </c>
      <c r="D86" s="22">
        <f>SUM(D87)</f>
        <v>169</v>
      </c>
      <c r="E86" s="22">
        <f>SUM(E87)</f>
        <v>169</v>
      </c>
      <c r="F86" s="22">
        <f>SUM(F87)</f>
        <v>169</v>
      </c>
    </row>
    <row r="87" spans="1:6" ht="86.25" customHeight="1">
      <c r="A87" s="30" t="s">
        <v>256</v>
      </c>
      <c r="B87" s="8" t="s">
        <v>127</v>
      </c>
      <c r="C87" s="12" t="s">
        <v>126</v>
      </c>
      <c r="D87" s="23">
        <v>169</v>
      </c>
      <c r="E87" s="23">
        <v>169</v>
      </c>
      <c r="F87" s="24">
        <v>169</v>
      </c>
    </row>
    <row r="88" spans="1:6" ht="85.5" customHeight="1">
      <c r="A88" s="30" t="s">
        <v>257</v>
      </c>
      <c r="B88" s="5" t="s">
        <v>182</v>
      </c>
      <c r="C88" s="6" t="s">
        <v>181</v>
      </c>
      <c r="D88" s="22">
        <v>29.1</v>
      </c>
      <c r="E88" s="22">
        <v>29.1</v>
      </c>
      <c r="F88" s="29">
        <v>29.1</v>
      </c>
    </row>
    <row r="89" spans="1:6" ht="39" customHeight="1">
      <c r="A89" s="30" t="s">
        <v>258</v>
      </c>
      <c r="B89" s="5" t="s">
        <v>74</v>
      </c>
      <c r="C89" s="6" t="s">
        <v>75</v>
      </c>
      <c r="D89" s="22">
        <f>SUM(D90)</f>
        <v>2637.2</v>
      </c>
      <c r="E89" s="22">
        <f>SUM(E90)</f>
        <v>2637.2</v>
      </c>
      <c r="F89" s="22">
        <f>SUM(F90)</f>
        <v>2637.2</v>
      </c>
    </row>
    <row r="90" spans="1:6" ht="51" customHeight="1">
      <c r="A90" s="30" t="s">
        <v>259</v>
      </c>
      <c r="B90" s="8" t="s">
        <v>76</v>
      </c>
      <c r="C90" s="12" t="s">
        <v>77</v>
      </c>
      <c r="D90" s="23">
        <v>2637.2</v>
      </c>
      <c r="E90" s="23">
        <v>2637.2</v>
      </c>
      <c r="F90" s="24">
        <v>2637.2</v>
      </c>
    </row>
    <row r="91" spans="1:6" ht="14.25" customHeight="1">
      <c r="A91" s="30" t="s">
        <v>260</v>
      </c>
      <c r="B91" s="5" t="s">
        <v>78</v>
      </c>
      <c r="C91" s="6" t="s">
        <v>79</v>
      </c>
      <c r="D91" s="22">
        <f>D92</f>
        <v>643167.2999999999</v>
      </c>
      <c r="E91" s="22">
        <f>E92</f>
        <v>505879.1</v>
      </c>
      <c r="F91" s="22">
        <f>F92</f>
        <v>533695.5</v>
      </c>
    </row>
    <row r="92" spans="1:6" ht="39.75" customHeight="1">
      <c r="A92" s="30" t="s">
        <v>261</v>
      </c>
      <c r="B92" s="5" t="s">
        <v>80</v>
      </c>
      <c r="C92" s="6" t="s">
        <v>81</v>
      </c>
      <c r="D92" s="22">
        <f>D93+D96+D107+D122</f>
        <v>643167.2999999999</v>
      </c>
      <c r="E92" s="22">
        <f>E93+E96+E107+E122</f>
        <v>505879.1</v>
      </c>
      <c r="F92" s="22">
        <f>F93+F96+F107+F122</f>
        <v>533695.5</v>
      </c>
    </row>
    <row r="93" spans="1:6" ht="28.5" customHeight="1">
      <c r="A93" s="30" t="s">
        <v>262</v>
      </c>
      <c r="B93" s="5" t="s">
        <v>279</v>
      </c>
      <c r="C93" s="6" t="s">
        <v>142</v>
      </c>
      <c r="D93" s="22">
        <f>D94</f>
        <v>138729</v>
      </c>
      <c r="E93" s="22">
        <f>E94</f>
        <v>125528</v>
      </c>
      <c r="F93" s="22">
        <f>F94</f>
        <v>117332</v>
      </c>
    </row>
    <row r="94" spans="1:6" ht="24.75" customHeight="1">
      <c r="A94" s="30" t="s">
        <v>263</v>
      </c>
      <c r="B94" s="8" t="s">
        <v>280</v>
      </c>
      <c r="C94" s="12" t="s">
        <v>130</v>
      </c>
      <c r="D94" s="23">
        <f>SUM(D95)</f>
        <v>138729</v>
      </c>
      <c r="E94" s="23">
        <f>SUM(E95)</f>
        <v>125528</v>
      </c>
      <c r="F94" s="23">
        <f>SUM(F95)</f>
        <v>117332</v>
      </c>
    </row>
    <row r="95" spans="1:6" ht="40.5" customHeight="1">
      <c r="A95" s="30" t="s">
        <v>264</v>
      </c>
      <c r="B95" s="10" t="s">
        <v>281</v>
      </c>
      <c r="C95" s="11" t="s">
        <v>82</v>
      </c>
      <c r="D95" s="19">
        <v>138729</v>
      </c>
      <c r="E95" s="19">
        <v>125528</v>
      </c>
      <c r="F95" s="20">
        <v>117332</v>
      </c>
    </row>
    <row r="96" spans="1:6" ht="39.75" customHeight="1">
      <c r="A96" s="30" t="s">
        <v>265</v>
      </c>
      <c r="B96" s="5" t="s">
        <v>282</v>
      </c>
      <c r="C96" s="6" t="s">
        <v>101</v>
      </c>
      <c r="D96" s="22">
        <f>D103+D105+D99+D101+D97</f>
        <v>249090.09999999998</v>
      </c>
      <c r="E96" s="22">
        <f>SUM(E105)</f>
        <v>152722.8</v>
      </c>
      <c r="F96" s="22">
        <f>SUM(F105)</f>
        <v>178367</v>
      </c>
    </row>
    <row r="97" spans="1:6" ht="39.75" customHeight="1" hidden="1">
      <c r="A97" s="30" t="s">
        <v>342</v>
      </c>
      <c r="B97" s="8" t="s">
        <v>333</v>
      </c>
      <c r="C97" s="12" t="s">
        <v>336</v>
      </c>
      <c r="D97" s="23">
        <f>SUM(D98)</f>
        <v>0</v>
      </c>
      <c r="E97" s="23">
        <f>SUM(E98)</f>
        <v>0</v>
      </c>
      <c r="F97" s="23">
        <f>SUM(F98)</f>
        <v>0</v>
      </c>
    </row>
    <row r="98" spans="1:6" ht="61.5" customHeight="1" hidden="1">
      <c r="A98" s="30" t="s">
        <v>343</v>
      </c>
      <c r="B98" s="8" t="s">
        <v>334</v>
      </c>
      <c r="C98" s="12" t="s">
        <v>335</v>
      </c>
      <c r="D98" s="23">
        <v>0</v>
      </c>
      <c r="E98" s="23">
        <v>0</v>
      </c>
      <c r="F98" s="23">
        <v>0</v>
      </c>
    </row>
    <row r="99" spans="1:6" ht="64.5" customHeight="1">
      <c r="A99" s="30" t="s">
        <v>342</v>
      </c>
      <c r="B99" s="34" t="s">
        <v>332</v>
      </c>
      <c r="C99" s="35" t="s">
        <v>322</v>
      </c>
      <c r="D99" s="23">
        <f>D100</f>
        <v>1593.4</v>
      </c>
      <c r="E99" s="23">
        <f>E100</f>
        <v>0</v>
      </c>
      <c r="F99" s="23">
        <f>F100</f>
        <v>0</v>
      </c>
    </row>
    <row r="100" spans="1:6" ht="76.5" customHeight="1">
      <c r="A100" s="30" t="s">
        <v>343</v>
      </c>
      <c r="B100" s="36" t="s">
        <v>321</v>
      </c>
      <c r="C100" s="37" t="s">
        <v>341</v>
      </c>
      <c r="D100" s="19">
        <v>1593.4</v>
      </c>
      <c r="E100" s="19">
        <v>0</v>
      </c>
      <c r="F100" s="19">
        <v>0</v>
      </c>
    </row>
    <row r="101" spans="1:6" ht="45" customHeight="1">
      <c r="A101" s="30" t="s">
        <v>266</v>
      </c>
      <c r="B101" s="34" t="s">
        <v>331</v>
      </c>
      <c r="C101" s="35" t="s">
        <v>325</v>
      </c>
      <c r="D101" s="23">
        <f>D102</f>
        <v>591.3</v>
      </c>
      <c r="E101" s="23">
        <f>SUM(E102)</f>
        <v>0</v>
      </c>
      <c r="F101" s="23">
        <f>SUM(F102)</f>
        <v>0</v>
      </c>
    </row>
    <row r="102" spans="1:6" ht="70.5" customHeight="1">
      <c r="A102" s="30" t="s">
        <v>267</v>
      </c>
      <c r="B102" s="36" t="s">
        <v>324</v>
      </c>
      <c r="C102" s="37" t="s">
        <v>323</v>
      </c>
      <c r="D102" s="19">
        <v>591.3</v>
      </c>
      <c r="E102" s="19">
        <v>0</v>
      </c>
      <c r="F102" s="19">
        <v>0</v>
      </c>
    </row>
    <row r="103" spans="1:6" ht="39.75" customHeight="1">
      <c r="A103" s="30" t="s">
        <v>268</v>
      </c>
      <c r="B103" s="8" t="s">
        <v>301</v>
      </c>
      <c r="C103" s="12" t="s">
        <v>300</v>
      </c>
      <c r="D103" s="23">
        <f>SUM(D104)</f>
        <v>30000</v>
      </c>
      <c r="E103" s="22">
        <f>SUM(E104)</f>
        <v>0</v>
      </c>
      <c r="F103" s="22">
        <f>SUM(F104)</f>
        <v>0</v>
      </c>
    </row>
    <row r="104" spans="1:6" ht="70.5" customHeight="1">
      <c r="A104" s="30" t="s">
        <v>269</v>
      </c>
      <c r="B104" s="10" t="s">
        <v>299</v>
      </c>
      <c r="C104" s="31" t="s">
        <v>298</v>
      </c>
      <c r="D104" s="19">
        <v>30000</v>
      </c>
      <c r="E104" s="19">
        <v>0</v>
      </c>
      <c r="F104" s="19">
        <v>0</v>
      </c>
    </row>
    <row r="105" spans="1:6" ht="15.75" customHeight="1">
      <c r="A105" s="30" t="s">
        <v>270</v>
      </c>
      <c r="B105" s="8" t="s">
        <v>283</v>
      </c>
      <c r="C105" s="12" t="s">
        <v>83</v>
      </c>
      <c r="D105" s="23">
        <f>SUM(D106)</f>
        <v>216905.4</v>
      </c>
      <c r="E105" s="23">
        <f>SUM(E106)</f>
        <v>152722.8</v>
      </c>
      <c r="F105" s="23">
        <f>SUM(F106)</f>
        <v>178367</v>
      </c>
    </row>
    <row r="106" spans="1:6" ht="30" customHeight="1">
      <c r="A106" s="30" t="s">
        <v>271</v>
      </c>
      <c r="B106" s="15" t="s">
        <v>284</v>
      </c>
      <c r="C106" s="18" t="s">
        <v>131</v>
      </c>
      <c r="D106" s="19">
        <v>216905.4</v>
      </c>
      <c r="E106" s="19">
        <v>152722.8</v>
      </c>
      <c r="F106" s="20">
        <v>178367</v>
      </c>
    </row>
    <row r="107" spans="1:6" ht="25.5" customHeight="1">
      <c r="A107" s="30" t="s">
        <v>272</v>
      </c>
      <c r="B107" s="5" t="s">
        <v>285</v>
      </c>
      <c r="C107" s="6" t="s">
        <v>143</v>
      </c>
      <c r="D107" s="22">
        <f>SUM(D108+D110+D112+D114+D116+D120+D118)</f>
        <v>217859.1</v>
      </c>
      <c r="E107" s="22">
        <f>E108+E110+E112+E114+E116+E120</f>
        <v>227628.3</v>
      </c>
      <c r="F107" s="22">
        <f>F108+F110+F112+F114+F116+F120</f>
        <v>237996.5</v>
      </c>
    </row>
    <row r="108" spans="1:6" ht="51" customHeight="1">
      <c r="A108" s="30" t="s">
        <v>273</v>
      </c>
      <c r="B108" s="8" t="s">
        <v>286</v>
      </c>
      <c r="C108" s="12" t="s">
        <v>147</v>
      </c>
      <c r="D108" s="23">
        <f>SUM(D109)</f>
        <v>2948</v>
      </c>
      <c r="E108" s="23">
        <f>SUM(E109)</f>
        <v>2948</v>
      </c>
      <c r="F108" s="23">
        <f>SUM(F109)</f>
        <v>2948</v>
      </c>
    </row>
    <row r="109" spans="1:6" ht="51" customHeight="1">
      <c r="A109" s="30" t="s">
        <v>274</v>
      </c>
      <c r="B109" s="10" t="s">
        <v>287</v>
      </c>
      <c r="C109" s="11" t="s">
        <v>148</v>
      </c>
      <c r="D109" s="19">
        <v>2948</v>
      </c>
      <c r="E109" s="19">
        <v>2948</v>
      </c>
      <c r="F109" s="19">
        <v>2948</v>
      </c>
    </row>
    <row r="110" spans="1:6" ht="39.75" customHeight="1">
      <c r="A110" s="30" t="s">
        <v>275</v>
      </c>
      <c r="B110" s="14" t="s">
        <v>288</v>
      </c>
      <c r="C110" s="12" t="s">
        <v>135</v>
      </c>
      <c r="D110" s="23">
        <f>SUM(D111)</f>
        <v>26292.2</v>
      </c>
      <c r="E110" s="23">
        <f>SUM(E111)</f>
        <v>27308.9</v>
      </c>
      <c r="F110" s="23">
        <f>SUM(F111)</f>
        <v>27341.1</v>
      </c>
    </row>
    <row r="111" spans="1:6" ht="49.5" customHeight="1">
      <c r="A111" s="30" t="s">
        <v>276</v>
      </c>
      <c r="B111" s="15" t="s">
        <v>289</v>
      </c>
      <c r="C111" s="11" t="s">
        <v>144</v>
      </c>
      <c r="D111" s="19">
        <v>26292.2</v>
      </c>
      <c r="E111" s="19">
        <v>27308.9</v>
      </c>
      <c r="F111" s="19">
        <v>27341.1</v>
      </c>
    </row>
    <row r="112" spans="1:6" ht="48.75" customHeight="1">
      <c r="A112" s="30" t="s">
        <v>277</v>
      </c>
      <c r="B112" s="14" t="s">
        <v>290</v>
      </c>
      <c r="C112" s="12" t="s">
        <v>133</v>
      </c>
      <c r="D112" s="23">
        <f>SUM(D113)</f>
        <v>738.8</v>
      </c>
      <c r="E112" s="23">
        <f>SUM(E113)</f>
        <v>739.7</v>
      </c>
      <c r="F112" s="23">
        <f>SUM(F113)</f>
        <v>765.4</v>
      </c>
    </row>
    <row r="113" spans="1:6" ht="50.25" customHeight="1">
      <c r="A113" s="30" t="s">
        <v>278</v>
      </c>
      <c r="B113" s="15" t="s">
        <v>291</v>
      </c>
      <c r="C113" s="11" t="s">
        <v>134</v>
      </c>
      <c r="D113" s="19">
        <v>738.8</v>
      </c>
      <c r="E113" s="19">
        <v>739.7</v>
      </c>
      <c r="F113" s="19">
        <v>765.4</v>
      </c>
    </row>
    <row r="114" spans="1:6" ht="61.5" customHeight="1">
      <c r="A114" s="30" t="s">
        <v>312</v>
      </c>
      <c r="B114" s="14" t="s">
        <v>292</v>
      </c>
      <c r="C114" s="12" t="s">
        <v>149</v>
      </c>
      <c r="D114" s="23">
        <f>SUM(D115)</f>
        <v>5.5</v>
      </c>
      <c r="E114" s="23">
        <f>SUM(E115)</f>
        <v>5.7</v>
      </c>
      <c r="F114" s="23">
        <f>SUM(F115)</f>
        <v>6</v>
      </c>
    </row>
    <row r="115" spans="1:6" ht="97.5" customHeight="1">
      <c r="A115" s="30" t="s">
        <v>313</v>
      </c>
      <c r="B115" s="15" t="s">
        <v>293</v>
      </c>
      <c r="C115" s="11" t="s">
        <v>150</v>
      </c>
      <c r="D115" s="19">
        <v>5.5</v>
      </c>
      <c r="E115" s="19">
        <v>5.7</v>
      </c>
      <c r="F115" s="19">
        <v>6</v>
      </c>
    </row>
    <row r="116" spans="1:6" ht="38.25" customHeight="1">
      <c r="A116" s="30" t="s">
        <v>314</v>
      </c>
      <c r="B116" s="14" t="s">
        <v>294</v>
      </c>
      <c r="C116" s="12" t="s">
        <v>151</v>
      </c>
      <c r="D116" s="23">
        <f>SUM(D117)</f>
        <v>5811</v>
      </c>
      <c r="E116" s="23">
        <f>SUM(E117)</f>
        <v>5811</v>
      </c>
      <c r="F116" s="23">
        <f>SUM(F117)</f>
        <v>5811</v>
      </c>
    </row>
    <row r="117" spans="1:6" ht="38.25" customHeight="1">
      <c r="A117" s="30" t="s">
        <v>315</v>
      </c>
      <c r="B117" s="15" t="s">
        <v>295</v>
      </c>
      <c r="C117" s="11" t="s">
        <v>132</v>
      </c>
      <c r="D117" s="19">
        <v>5811</v>
      </c>
      <c r="E117" s="19">
        <v>5811</v>
      </c>
      <c r="F117" s="19">
        <v>5811</v>
      </c>
    </row>
    <row r="118" spans="1:6" ht="38.25" customHeight="1">
      <c r="A118" s="30" t="s">
        <v>316</v>
      </c>
      <c r="B118" s="14" t="s">
        <v>302</v>
      </c>
      <c r="C118" s="12" t="s">
        <v>305</v>
      </c>
      <c r="D118" s="23">
        <f>SUM(D119)</f>
        <v>12.6</v>
      </c>
      <c r="E118" s="23">
        <f>SUM(E119)</f>
        <v>0</v>
      </c>
      <c r="F118" s="23">
        <f>SUM(F119)</f>
        <v>0</v>
      </c>
    </row>
    <row r="119" spans="1:6" ht="61.5" customHeight="1">
      <c r="A119" s="30" t="s">
        <v>317</v>
      </c>
      <c r="B119" s="32" t="s">
        <v>303</v>
      </c>
      <c r="C119" s="11" t="s">
        <v>304</v>
      </c>
      <c r="D119" s="19">
        <v>12.6</v>
      </c>
      <c r="E119" s="19">
        <v>0</v>
      </c>
      <c r="F119" s="19">
        <v>0</v>
      </c>
    </row>
    <row r="120" spans="1:6" ht="15.75" customHeight="1">
      <c r="A120" s="30" t="s">
        <v>318</v>
      </c>
      <c r="B120" s="14" t="s">
        <v>296</v>
      </c>
      <c r="C120" s="12" t="s">
        <v>84</v>
      </c>
      <c r="D120" s="23">
        <f>SUM(D121)</f>
        <v>182051</v>
      </c>
      <c r="E120" s="23">
        <f>SUM(E121)</f>
        <v>190815</v>
      </c>
      <c r="F120" s="23">
        <f>SUM(F121)</f>
        <v>201125</v>
      </c>
    </row>
    <row r="121" spans="1:6" ht="24" customHeight="1">
      <c r="A121" s="30" t="s">
        <v>326</v>
      </c>
      <c r="B121" s="15" t="s">
        <v>297</v>
      </c>
      <c r="C121" s="11" t="s">
        <v>85</v>
      </c>
      <c r="D121" s="19">
        <v>182051</v>
      </c>
      <c r="E121" s="19">
        <v>190815</v>
      </c>
      <c r="F121" s="19">
        <v>201125</v>
      </c>
    </row>
    <row r="122" spans="1:6" ht="12.75">
      <c r="A122" s="30" t="s">
        <v>327</v>
      </c>
      <c r="B122" s="33" t="s">
        <v>306</v>
      </c>
      <c r="C122" s="6" t="s">
        <v>307</v>
      </c>
      <c r="D122" s="22">
        <f>D124</f>
        <v>37489.1</v>
      </c>
      <c r="E122" s="22">
        <f>SUM(E124)</f>
        <v>0</v>
      </c>
      <c r="F122" s="22">
        <f>SUM(F124)</f>
        <v>0</v>
      </c>
    </row>
    <row r="123" spans="1:6" ht="12.75">
      <c r="A123" s="30"/>
      <c r="B123" s="33"/>
      <c r="C123" s="6"/>
      <c r="D123" s="22"/>
      <c r="E123" s="22"/>
      <c r="F123" s="22"/>
    </row>
    <row r="124" spans="1:6" ht="24" customHeight="1">
      <c r="A124" s="30" t="s">
        <v>328</v>
      </c>
      <c r="B124" s="14" t="s">
        <v>308</v>
      </c>
      <c r="C124" s="12" t="s">
        <v>310</v>
      </c>
      <c r="D124" s="23">
        <v>37489.1</v>
      </c>
      <c r="E124" s="23">
        <f>SUM(E125)</f>
        <v>0</v>
      </c>
      <c r="F124" s="23">
        <f>SUM(F125)</f>
        <v>0</v>
      </c>
    </row>
    <row r="125" spans="1:6" ht="37.5" customHeight="1">
      <c r="A125" s="30" t="s">
        <v>329</v>
      </c>
      <c r="B125" s="15" t="s">
        <v>309</v>
      </c>
      <c r="C125" s="11" t="s">
        <v>311</v>
      </c>
      <c r="D125" s="19">
        <v>37489.1</v>
      </c>
      <c r="E125" s="19">
        <v>0</v>
      </c>
      <c r="F125" s="19">
        <v>0</v>
      </c>
    </row>
    <row r="126" spans="1:6" ht="12.75">
      <c r="A126" s="30" t="s">
        <v>330</v>
      </c>
      <c r="B126" s="8"/>
      <c r="C126" s="6" t="s">
        <v>86</v>
      </c>
      <c r="D126" s="22">
        <f>D14+D91</f>
        <v>757854.2999999999</v>
      </c>
      <c r="E126" s="22">
        <f>E14+E91</f>
        <v>612045</v>
      </c>
      <c r="F126" s="22">
        <f>F14+F91</f>
        <v>641308.4</v>
      </c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2019-06-07T05:31:21Z</cp:lastPrinted>
  <dcterms:created xsi:type="dcterms:W3CDTF">2012-10-29T09:17:54Z</dcterms:created>
  <dcterms:modified xsi:type="dcterms:W3CDTF">2019-06-13T10:07:31Z</dcterms:modified>
  <cp:category/>
  <cp:version/>
  <cp:contentType/>
  <cp:contentStatus/>
</cp:coreProperties>
</file>