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<sst xmlns="http://schemas.openxmlformats.org/spreadsheetml/2006/main" count="395" uniqueCount="391">
  <si>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</si>
  <si>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</si>
  <si>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</si>
  <si>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</si>
  <si>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</si>
  <si>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</si>
  <si>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</si>
  <si>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</si>
  <si>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</si>
  <si>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</si>
  <si>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</si>
  <si>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</si>
  <si>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</si>
  <si>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</si>
  <si>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</si>
  <si>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</si>
  <si>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</si>
  <si>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</si>
  <si>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</si>
  <si>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</si>
  <si>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</si>
  <si>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</si>
  <si>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</si>
  <si>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</si>
  <si>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</si>
  <si>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</si>
  <si>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</si>
  <si>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</si>
  <si>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</si>
  <si>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</si>
  <si>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</si>
  <si>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</si>
  <si>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</si>
  <si>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</si>
  <si>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</si>
  <si>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</si>
  <si>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</si>
  <si>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</si>
  <si>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</si>
  <si>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</si>
  <si>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</si>
  <si>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</si>
  <si>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</si>
  <si>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</si>
  <si>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</si>
  <si>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</si>
  <si>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</si>
  <si>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</si>
  <si>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</si>
  <si>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</si>
  <si>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</si>
  <si>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</si>
  <si>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</si>
  <si>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</si>
  <si>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</si>
  <si>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</si>
  <si>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</si>
  <si>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</si>
  <si>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</si>
  <si>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</si>
  <si>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</si>
  <si>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</si>
  <si>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</si>
  <si>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</si>
  <si>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</si>
  <si>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</si>
  <si>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</si>
  <si>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</si>
  <si>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</si>
  <si>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</si>
  <si>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</si>
  <si>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</si>
  <si>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</si>
  <si>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</si>
  <si>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</si>
  <si>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</si>
  <si>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</si>
  <si>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</si>
  <si>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</si>
  <si>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</si>
  <si>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</si>
  <si>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</si>
  <si>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</si>
  <si>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</si>
  <si>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</si>
  <si>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</si>
  <si>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</si>
  <si>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</si>
  <si>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</si>
  <si>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</si>
  <si>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</si>
  <si>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</si>
  <si>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</si>
  <si>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</si>
  <si>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</si>
  <si>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</si>
  <si>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</si>
  <si>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</si>
  <si>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</si>
  <si>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</si>
  <si>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</si>
  <si>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</si>
  <si>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</si>
  <si>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</si>
  <si>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</si>
  <si>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</si>
  <si>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</si>
  <si>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</si>
  <si>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</si>
  <si>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</si>
  <si>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</si>
  <si>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</si>
  <si>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</si>
  <si>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</si>
  <si>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</si>
  <si>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</si>
  <si>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</si>
  <si>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</si>
  <si>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</si>
  <si>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</si>
  <si>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</si>
  <si>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</si>
  <si>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</si>
  <si>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</si>
  <si>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</si>
  <si>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</si>
  <si>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</si>
  <si>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</si>
  <si>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</si>
  <si>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</si>
  <si>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</si>
  <si>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</si>
  <si>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</si>
  <si>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</si>
  <si>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</si>
  <si>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</si>
  <si>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</si>
  <si>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</si>
  <si>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</si>
  <si>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</si>
  <si>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</si>
  <si>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</si>
  <si>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</si>
  <si>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</si>
  <si>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</si>
  <si>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</si>
  <si>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</si>
  <si>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</si>
  <si>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</si>
  <si>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</si>
  <si>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</si>
  <si>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</si>
  <si>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</si>
  <si>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</si>
  <si>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</si>
  <si>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</si>
  <si>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</si>
  <si>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</si>
  <si>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</si>
  <si>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</si>
  <si>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</si>
  <si>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</si>
  <si>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</si>
  <si>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</si>
  <si>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</si>
  <si>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</si>
  <si>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</si>
  <si>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</si>
  <si>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</si>
  <si>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</si>
  <si>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</si>
  <si>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</si>
  <si>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</si>
  <si>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</si>
  <si>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</si>
  <si>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</si>
  <si>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</si>
  <si>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</si>
  <si>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</si>
  <si>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</si>
  <si>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</si>
  <si>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</si>
  <si>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</si>
  <si>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</si>
  <si>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</si>
  <si>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</si>
  <si>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</si>
  <si>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</si>
  <si>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</si>
  <si>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</si>
  <si>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</si>
  <si>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</si>
  <si>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</si>
  <si>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</si>
  <si>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</si>
  <si>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</si>
  <si>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</si>
  <si>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</si>
  <si>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</si>
  <si>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</si>
  <si>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</si>
  <si>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</si>
  <si>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</si>
  <si>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</si>
  <si>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</si>
  <si>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</si>
  <si>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</si>
  <si>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</si>
  <si>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</si>
  <si>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</si>
  <si>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</si>
  <si>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</si>
  <si>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</si>
  <si>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</si>
  <si>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</si>
  <si>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</si>
  <si>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</si>
  <si>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</si>
  <si>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</si>
  <si>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</si>
  <si>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</si>
  <si>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</si>
  <si>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</si>
  <si>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</si>
  <si>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</si>
  <si>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</si>
  <si>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</si>
  <si>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</si>
  <si>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</si>
  <si>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</si>
  <si>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</si>
  <si>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</si>
  <si>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</si>
  <si>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</si>
  <si>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</si>
  <si>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</si>
  <si>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</si>
  <si>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</si>
  <si>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</si>
  <si>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</si>
  <si>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</si>
  <si>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</si>
  <si>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</si>
  <si>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</si>
  <si>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</si>
  <si>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</si>
  <si>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</si>
  <si>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</si>
  <si>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</si>
  <si>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</si>
  <si>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</si>
  <si>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</si>
  <si>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</si>
  <si>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</si>
  <si>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</si>
  <si>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</si>
  <si>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</si>
  <si>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</si>
  <si>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</si>
  <si>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</si>
  <si>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</si>
  <si>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</si>
  <si>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</si>
  <si>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</si>
  <si>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</si>
  <si>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</si>
  <si>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</si>
  <si>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</si>
  <si>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</si>
  <si>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</si>
  <si>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</si>
  <si>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</si>
  <si>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</si>
  <si>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</si>
  <si>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</si>
  <si>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</si>
  <si>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</si>
  <si>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</si>
  <si>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</si>
  <si>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</si>
  <si>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</si>
  <si>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</si>
  <si>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</si>
  <si>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</si>
  <si>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</si>
  <si>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</si>
  <si>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</si>
  <si>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</si>
  <si>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</si>
  <si>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</si>
  <si>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</si>
  <si>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</si>
  <si>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</si>
  <si>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</si>
  <si>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</si>
  <si>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</si>
  <si>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</si>
  <si>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</si>
  <si>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</si>
  <si>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</si>
  <si>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</si>
  <si>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</si>
  <si>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</si>
  <si>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</si>
  <si>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</si>
  <si>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</si>
  <si>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</si>
  <si>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</si>
  <si>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</si>
  <si>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</si>
  <si>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</si>
  <si>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</si>
  <si>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</si>
  <si>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</si>
  <si>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</si>
  <si>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</si>
  <si>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</si>
  <si>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</si>
  <si>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</si>
  <si>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</si>
  <si>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</si>
  <si>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</si>
  <si>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</si>
  <si>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</si>
  <si>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</si>
  <si>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</si>
  <si>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</si>
  <si>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</si>
  <si>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</si>
  <si>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</si>
  <si>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</si>
  <si>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</si>
  <si>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</si>
  <si>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</si>
  <si>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</si>
  <si>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</si>
  <si>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</si>
  <si>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</si>
  <si>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</si>
  <si>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</si>
  <si>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</si>
  <si>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</si>
  <si>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</si>
  <si>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</si>
  <si>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</si>
  <si>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</si>
  <si>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</si>
  <si>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</si>
  <si>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</si>
  <si>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</si>
  <si>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</si>
  <si>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</si>
  <si>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</si>
  <si>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</si>
  <si>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</si>
  <si>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</si>
  <si>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</si>
  <si>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</si>
  <si>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</si>
  <si>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</si>
  <si>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</si>
  <si>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</si>
  <si>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</si>
  <si>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</si>
  <si>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</si>
  <si>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</si>
  <si>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</si>
  <si>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</si>
  <si>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</si>
  <si>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</si>
  <si>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</si>
  <si>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</si>
  <si>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</si>
  <si>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</si>
  <si>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</si>
  <si>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</si>
  <si>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</si>
  <si>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</si>
  <si>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</si>
  <si>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</si>
  <si>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</si>
  <si>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</si>
  <si>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</si>
  <si>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</si>
  <si>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</si>
  <si>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</si>
  <si>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</si>
  <si>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</si>
  <si>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127</t>
  </si>
  <si>
    <t>128</t>
  </si>
  <si>
    <t>«15» июля  2020 года  №37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</si>
</sst>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/>
    </xf>
    <xf numFmtId="175" fontId="9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="130" zoomScaleSheetLayoutView="130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3" t="s">
        <v>131</v>
      </c>
      <c r="D1" s="43"/>
      <c r="E1" s="43"/>
      <c r="F1" s="43"/>
    </row>
    <row r="2" spans="3:6" ht="15.75">
      <c r="C2" s="43" t="s">
        <v>116</v>
      </c>
      <c r="D2" s="43"/>
      <c r="E2" s="43"/>
      <c r="F2" s="43"/>
    </row>
    <row r="3" spans="3:6" ht="15.75">
      <c r="C3" s="43" t="s">
        <v>390</v>
      </c>
      <c r="D3" s="43"/>
      <c r="E3" s="43"/>
      <c r="F3" s="43"/>
    </row>
    <row r="4" spans="1:6" ht="15.75">
      <c r="A4" s="42" t="s">
        <v>317</v>
      </c>
      <c r="B4" s="42"/>
      <c r="C4" s="42"/>
      <c r="D4" s="42"/>
      <c r="E4" s="42"/>
      <c r="F4" s="42"/>
    </row>
    <row r="5" spans="1:6" ht="15.75" customHeight="1">
      <c r="A5" s="43" t="s">
        <v>318</v>
      </c>
      <c r="B5" s="43"/>
      <c r="C5" s="43"/>
      <c r="D5" s="43"/>
      <c r="E5" s="43"/>
      <c r="F5" s="43"/>
    </row>
    <row r="6" spans="3:5" ht="15.75">
      <c r="C6" s="3"/>
      <c r="D6" s="3"/>
      <c r="E6" s="3"/>
    </row>
    <row r="7" spans="1:6" ht="15.75">
      <c r="A7" s="44" t="s">
        <v>130</v>
      </c>
      <c r="B7" s="44"/>
      <c r="C7" s="44"/>
      <c r="D7" s="44"/>
      <c r="E7" s="44"/>
      <c r="F7" s="44"/>
    </row>
    <row r="8" spans="1:6" ht="15.75">
      <c r="A8" s="44" t="s">
        <v>248</v>
      </c>
      <c r="B8" s="44"/>
      <c r="C8" s="44"/>
      <c r="D8" s="44"/>
      <c r="E8" s="44"/>
      <c r="F8" s="4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3.25" customHeight="1">
      <c r="A13" s="29" t="s">
        <v>144</v>
      </c>
      <c r="B13" s="5" t="s">
        <v>1</v>
      </c>
      <c r="C13" s="6" t="s">
        <v>2</v>
      </c>
      <c r="D13" s="22">
        <f>D14+D20+D26+D38+D46+D49+D57+D62+D69+D73+D90</f>
        <v>201598.30000000002</v>
      </c>
      <c r="E13" s="22">
        <f>E14+E20+E26+E38+E46+E49+E57+E62+E69+E73+E90</f>
        <v>283095</v>
      </c>
      <c r="F13" s="22">
        <f>F14+F20+F26+F38+F46+F49+F57+F62+F69+F73+F90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87" customHeight="1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155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156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268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4129.7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16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16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16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D70</f>
        <v>414</v>
      </c>
      <c r="E69" s="22">
        <f>E70</f>
        <v>414</v>
      </c>
      <c r="F69" s="22">
        <f>F70</f>
        <v>414</v>
      </c>
    </row>
    <row r="70" spans="1:6" ht="62.25" customHeight="1">
      <c r="A70" s="29" t="s">
        <v>200</v>
      </c>
      <c r="B70" s="5" t="s">
        <v>61</v>
      </c>
      <c r="C70" s="6" t="s">
        <v>62</v>
      </c>
      <c r="D70" s="22">
        <f aca="true" t="shared" si="3" ref="D70:F71">SUM(D71)</f>
        <v>414</v>
      </c>
      <c r="E70" s="22">
        <f t="shared" si="3"/>
        <v>414</v>
      </c>
      <c r="F70" s="22">
        <f t="shared" si="3"/>
        <v>414</v>
      </c>
    </row>
    <row r="71" spans="1:6" ht="36">
      <c r="A71" s="29" t="s">
        <v>201</v>
      </c>
      <c r="B71" s="8" t="s">
        <v>63</v>
      </c>
      <c r="C71" s="12" t="s">
        <v>64</v>
      </c>
      <c r="D71" s="23">
        <f t="shared" si="3"/>
        <v>414</v>
      </c>
      <c r="E71" s="23">
        <f t="shared" si="3"/>
        <v>414</v>
      </c>
      <c r="F71" s="23">
        <f t="shared" si="3"/>
        <v>414</v>
      </c>
    </row>
    <row r="72" spans="1:6" ht="60">
      <c r="A72" s="29" t="s">
        <v>202</v>
      </c>
      <c r="B72" s="10" t="s">
        <v>65</v>
      </c>
      <c r="C72" s="18" t="s">
        <v>66</v>
      </c>
      <c r="D72" s="19">
        <v>414</v>
      </c>
      <c r="E72" s="19">
        <v>414</v>
      </c>
      <c r="F72" s="19">
        <v>414</v>
      </c>
    </row>
    <row r="73" spans="1:6" ht="24">
      <c r="A73" s="29" t="s">
        <v>203</v>
      </c>
      <c r="B73" s="5" t="s">
        <v>67</v>
      </c>
      <c r="C73" s="21" t="s">
        <v>68</v>
      </c>
      <c r="D73" s="22">
        <f>D74+D86+D88</f>
        <v>2360.8</v>
      </c>
      <c r="E73" s="22">
        <f>E74+E86+E88</f>
        <v>1413.1</v>
      </c>
      <c r="F73" s="22">
        <f>F74+F86+F88</f>
        <v>1413.1000000000001</v>
      </c>
    </row>
    <row r="74" spans="1:6" ht="74.25" customHeight="1">
      <c r="A74" s="29" t="s">
        <v>204</v>
      </c>
      <c r="B74" s="5" t="s">
        <v>258</v>
      </c>
      <c r="C74" s="6" t="s">
        <v>257</v>
      </c>
      <c r="D74" s="22">
        <f>SUM(D75:D84)</f>
        <v>99.6</v>
      </c>
      <c r="E74" s="22">
        <f>SUM(E75:E84)</f>
        <v>59.8</v>
      </c>
      <c r="F74" s="22">
        <f>SUM(F75:F84)</f>
        <v>66</v>
      </c>
    </row>
    <row r="75" spans="1:6" ht="111.75" customHeight="1">
      <c r="A75" s="29" t="s">
        <v>205</v>
      </c>
      <c r="B75" s="8" t="s">
        <v>348</v>
      </c>
      <c r="C75" s="13" t="s">
        <v>347</v>
      </c>
      <c r="D75" s="33">
        <v>26</v>
      </c>
      <c r="E75" s="33">
        <v>33.5</v>
      </c>
      <c r="F75" s="34">
        <v>42.7</v>
      </c>
    </row>
    <row r="76" spans="1:6" ht="111.75" customHeight="1">
      <c r="A76" s="29" t="s">
        <v>206</v>
      </c>
      <c r="B76" s="36" t="s">
        <v>359</v>
      </c>
      <c r="C76" s="37" t="s">
        <v>358</v>
      </c>
      <c r="D76" s="33">
        <v>10.8</v>
      </c>
      <c r="E76" s="33">
        <v>6.4</v>
      </c>
      <c r="F76" s="35">
        <v>7</v>
      </c>
    </row>
    <row r="77" spans="1:6" ht="132">
      <c r="A77" s="29" t="s">
        <v>207</v>
      </c>
      <c r="B77" s="8" t="s">
        <v>255</v>
      </c>
      <c r="C77" s="13" t="s">
        <v>256</v>
      </c>
      <c r="D77" s="23">
        <v>4.3</v>
      </c>
      <c r="E77" s="23">
        <v>4.3</v>
      </c>
      <c r="F77" s="24">
        <v>4</v>
      </c>
    </row>
    <row r="78" spans="1:6" ht="120">
      <c r="A78" s="29" t="s">
        <v>208</v>
      </c>
      <c r="B78" s="38" t="s">
        <v>364</v>
      </c>
      <c r="C78" s="39" t="s">
        <v>370</v>
      </c>
      <c r="D78" s="40">
        <v>10</v>
      </c>
      <c r="E78" s="40">
        <v>0</v>
      </c>
      <c r="F78" s="41">
        <v>0</v>
      </c>
    </row>
    <row r="79" spans="1:6" ht="120">
      <c r="A79" s="29" t="s">
        <v>209</v>
      </c>
      <c r="B79" s="38" t="s">
        <v>365</v>
      </c>
      <c r="C79" s="39" t="s">
        <v>371</v>
      </c>
      <c r="D79" s="40">
        <v>7.5</v>
      </c>
      <c r="E79" s="40">
        <v>0</v>
      </c>
      <c r="F79" s="41">
        <v>0</v>
      </c>
    </row>
    <row r="80" spans="1:6" ht="156">
      <c r="A80" s="29" t="s">
        <v>210</v>
      </c>
      <c r="B80" s="38" t="s">
        <v>366</v>
      </c>
      <c r="C80" s="39" t="s">
        <v>372</v>
      </c>
      <c r="D80" s="40">
        <v>0.5</v>
      </c>
      <c r="E80" s="40">
        <v>0</v>
      </c>
      <c r="F80" s="41">
        <v>0</v>
      </c>
    </row>
    <row r="81" spans="1:6" ht="120">
      <c r="A81" s="29" t="s">
        <v>269</v>
      </c>
      <c r="B81" s="38" t="s">
        <v>367</v>
      </c>
      <c r="C81" s="39" t="s">
        <v>370</v>
      </c>
      <c r="D81" s="40">
        <v>0.5</v>
      </c>
      <c r="E81" s="40">
        <v>0</v>
      </c>
      <c r="F81" s="41">
        <v>0</v>
      </c>
    </row>
    <row r="82" spans="1:6" ht="108">
      <c r="A82" s="29" t="s">
        <v>270</v>
      </c>
      <c r="B82" s="38" t="s">
        <v>368</v>
      </c>
      <c r="C82" s="39" t="s">
        <v>373</v>
      </c>
      <c r="D82" s="40">
        <v>27</v>
      </c>
      <c r="E82" s="40">
        <v>0</v>
      </c>
      <c r="F82" s="41">
        <v>0</v>
      </c>
    </row>
    <row r="83" spans="1:6" ht="120">
      <c r="A83" s="29" t="s">
        <v>271</v>
      </c>
      <c r="B83" s="38" t="s">
        <v>369</v>
      </c>
      <c r="C83" s="39" t="s">
        <v>374</v>
      </c>
      <c r="D83" s="40">
        <v>1</v>
      </c>
      <c r="E83" s="40">
        <v>0</v>
      </c>
      <c r="F83" s="41">
        <v>0</v>
      </c>
    </row>
    <row r="84" spans="1:6" ht="108">
      <c r="A84" s="29" t="s">
        <v>272</v>
      </c>
      <c r="B84" s="8" t="s">
        <v>259</v>
      </c>
      <c r="C84" s="13" t="s">
        <v>260</v>
      </c>
      <c r="D84" s="23">
        <v>12</v>
      </c>
      <c r="E84" s="23">
        <v>15.6</v>
      </c>
      <c r="F84" s="24">
        <v>12.3</v>
      </c>
    </row>
    <row r="85" spans="1:6" ht="144">
      <c r="A85" s="29" t="s">
        <v>273</v>
      </c>
      <c r="B85" s="5" t="s">
        <v>282</v>
      </c>
      <c r="C85" s="6" t="s">
        <v>281</v>
      </c>
      <c r="D85" s="22">
        <f aca="true" t="shared" si="4" ref="D85:F86">D86</f>
        <v>1318.7</v>
      </c>
      <c r="E85" s="22">
        <f t="shared" si="4"/>
        <v>1327</v>
      </c>
      <c r="F85" s="22">
        <f t="shared" si="4"/>
        <v>1312.7</v>
      </c>
    </row>
    <row r="86" spans="1:6" ht="84">
      <c r="A86" s="29" t="s">
        <v>274</v>
      </c>
      <c r="B86" s="8" t="s">
        <v>276</v>
      </c>
      <c r="C86" s="13" t="s">
        <v>262</v>
      </c>
      <c r="D86" s="23">
        <f t="shared" si="4"/>
        <v>1318.7</v>
      </c>
      <c r="E86" s="23">
        <f t="shared" si="4"/>
        <v>1327</v>
      </c>
      <c r="F86" s="24">
        <f t="shared" si="4"/>
        <v>1312.7</v>
      </c>
    </row>
    <row r="87" spans="1:6" ht="84">
      <c r="A87" s="29" t="s">
        <v>275</v>
      </c>
      <c r="B87" s="8" t="s">
        <v>261</v>
      </c>
      <c r="C87" s="13" t="s">
        <v>262</v>
      </c>
      <c r="D87" s="23">
        <v>1318.7</v>
      </c>
      <c r="E87" s="23">
        <v>1327</v>
      </c>
      <c r="F87" s="24">
        <v>1312.7</v>
      </c>
    </row>
    <row r="88" spans="1:6" ht="27.75" customHeight="1">
      <c r="A88" s="29" t="s">
        <v>211</v>
      </c>
      <c r="B88" s="5" t="s">
        <v>351</v>
      </c>
      <c r="C88" s="6" t="s">
        <v>352</v>
      </c>
      <c r="D88" s="22">
        <f>D89</f>
        <v>942.5</v>
      </c>
      <c r="E88" s="22">
        <f>E89</f>
        <v>26.3</v>
      </c>
      <c r="F88" s="22">
        <f>F89</f>
        <v>34.4</v>
      </c>
    </row>
    <row r="89" spans="1:6" ht="84">
      <c r="A89" s="29" t="s">
        <v>212</v>
      </c>
      <c r="B89" s="8" t="s">
        <v>350</v>
      </c>
      <c r="C89" s="13" t="s">
        <v>349</v>
      </c>
      <c r="D89" s="33">
        <v>942.5</v>
      </c>
      <c r="E89" s="33">
        <v>26.3</v>
      </c>
      <c r="F89" s="35">
        <v>34.4</v>
      </c>
    </row>
    <row r="90" spans="1:6" ht="12.75">
      <c r="A90" s="29" t="s">
        <v>213</v>
      </c>
      <c r="B90" s="5" t="s">
        <v>277</v>
      </c>
      <c r="C90" s="21" t="s">
        <v>280</v>
      </c>
      <c r="D90" s="22">
        <f aca="true" t="shared" si="5" ref="D90:F91">D91</f>
        <v>50.2</v>
      </c>
      <c r="E90" s="22">
        <f t="shared" si="5"/>
        <v>50.2</v>
      </c>
      <c r="F90" s="22">
        <f t="shared" si="5"/>
        <v>50.2</v>
      </c>
    </row>
    <row r="91" spans="1:6" ht="20.25" customHeight="1">
      <c r="A91" s="29" t="s">
        <v>214</v>
      </c>
      <c r="B91" s="5" t="s">
        <v>340</v>
      </c>
      <c r="C91" s="6" t="s">
        <v>279</v>
      </c>
      <c r="D91" s="22">
        <f t="shared" si="5"/>
        <v>50.2</v>
      </c>
      <c r="E91" s="22">
        <f t="shared" si="5"/>
        <v>50.2</v>
      </c>
      <c r="F91" s="22">
        <f t="shared" si="5"/>
        <v>50.2</v>
      </c>
    </row>
    <row r="92" spans="1:6" ht="25.5" customHeight="1">
      <c r="A92" s="29" t="s">
        <v>215</v>
      </c>
      <c r="B92" s="8" t="s">
        <v>339</v>
      </c>
      <c r="C92" s="12" t="s">
        <v>278</v>
      </c>
      <c r="D92" s="23">
        <v>50.2</v>
      </c>
      <c r="E92" s="23">
        <v>50.2</v>
      </c>
      <c r="F92" s="23">
        <v>50.2</v>
      </c>
    </row>
    <row r="93" spans="1:6" ht="12.75">
      <c r="A93" s="29" t="s">
        <v>216</v>
      </c>
      <c r="B93" s="5" t="s">
        <v>69</v>
      </c>
      <c r="C93" s="6" t="s">
        <v>70</v>
      </c>
      <c r="D93" s="22">
        <f>D94</f>
        <v>740195.8</v>
      </c>
      <c r="E93" s="22">
        <f>E94</f>
        <v>371109.4</v>
      </c>
      <c r="F93" s="22">
        <f>F94</f>
        <v>374996.80000000005</v>
      </c>
    </row>
    <row r="94" spans="1:6" ht="36">
      <c r="A94" s="29" t="s">
        <v>217</v>
      </c>
      <c r="B94" s="5" t="s">
        <v>71</v>
      </c>
      <c r="C94" s="6" t="s">
        <v>263</v>
      </c>
      <c r="D94" s="22">
        <f>D95+D100+D117+D134</f>
        <v>740195.8</v>
      </c>
      <c r="E94" s="22">
        <f>E95+E100+E117+E134</f>
        <v>371109.4</v>
      </c>
      <c r="F94" s="22">
        <f>F95+F100+F117+F134</f>
        <v>374996.80000000005</v>
      </c>
    </row>
    <row r="95" spans="1:6" ht="25.5" customHeight="1">
      <c r="A95" s="29" t="s">
        <v>218</v>
      </c>
      <c r="B95" s="5" t="s">
        <v>231</v>
      </c>
      <c r="C95" s="6" t="s">
        <v>120</v>
      </c>
      <c r="D95" s="22">
        <f>D96+D98</f>
        <v>436776</v>
      </c>
      <c r="E95" s="22">
        <f>E96+E98</f>
        <v>108029</v>
      </c>
      <c r="F95" s="22">
        <f>F96+F98</f>
        <v>96435</v>
      </c>
    </row>
    <row r="96" spans="1:6" ht="24">
      <c r="A96" s="29" t="s">
        <v>219</v>
      </c>
      <c r="B96" s="8" t="s">
        <v>342</v>
      </c>
      <c r="C96" s="12" t="s">
        <v>343</v>
      </c>
      <c r="D96" s="23">
        <f>D97</f>
        <v>226965</v>
      </c>
      <c r="E96" s="23">
        <f>E97</f>
        <v>74972</v>
      </c>
      <c r="F96" s="23">
        <f>F97</f>
        <v>62822</v>
      </c>
    </row>
    <row r="97" spans="1:9" ht="37.5" customHeight="1">
      <c r="A97" s="29" t="s">
        <v>220</v>
      </c>
      <c r="B97" s="10" t="s">
        <v>341</v>
      </c>
      <c r="C97" s="11" t="s">
        <v>344</v>
      </c>
      <c r="D97" s="19">
        <v>226965</v>
      </c>
      <c r="E97" s="19">
        <v>74972</v>
      </c>
      <c r="F97" s="20">
        <v>62822</v>
      </c>
      <c r="I97" s="30"/>
    </row>
    <row r="98" spans="1:6" ht="38.25" customHeight="1">
      <c r="A98" s="29" t="s">
        <v>221</v>
      </c>
      <c r="B98" s="8" t="s">
        <v>346</v>
      </c>
      <c r="C98" s="12" t="s">
        <v>345</v>
      </c>
      <c r="D98" s="23">
        <f>D99</f>
        <v>209811</v>
      </c>
      <c r="E98" s="23">
        <f>E99</f>
        <v>33057</v>
      </c>
      <c r="F98" s="23">
        <f>F99</f>
        <v>33613</v>
      </c>
    </row>
    <row r="99" spans="1:9" ht="48.75" customHeight="1">
      <c r="A99" s="29" t="s">
        <v>222</v>
      </c>
      <c r="B99" s="10" t="s">
        <v>264</v>
      </c>
      <c r="C99" s="11" t="s">
        <v>265</v>
      </c>
      <c r="D99" s="19">
        <v>209811</v>
      </c>
      <c r="E99" s="19">
        <v>33057</v>
      </c>
      <c r="F99" s="20">
        <v>33613</v>
      </c>
      <c r="I99" s="30"/>
    </row>
    <row r="100" spans="1:6" ht="36">
      <c r="A100" s="29" t="s">
        <v>223</v>
      </c>
      <c r="B100" s="5" t="s">
        <v>232</v>
      </c>
      <c r="C100" s="6" t="s">
        <v>85</v>
      </c>
      <c r="D100" s="22">
        <f>SUM(D115+D101+D111+D113+D109+D103+D105+D107)</f>
        <v>40315.90000000001</v>
      </c>
      <c r="E100" s="22">
        <f>SUM(E115+E101+E111+E113+E109)</f>
        <v>14437.599999999999</v>
      </c>
      <c r="F100" s="22">
        <f>SUM(F115+F101+F111+F113+F109)</f>
        <v>15033.6</v>
      </c>
    </row>
    <row r="101" spans="1:6" ht="39" customHeight="1">
      <c r="A101" s="29" t="s">
        <v>224</v>
      </c>
      <c r="B101" s="8" t="s">
        <v>267</v>
      </c>
      <c r="C101" s="12" t="s">
        <v>284</v>
      </c>
      <c r="D101" s="23">
        <f>D102</f>
        <v>3634</v>
      </c>
      <c r="E101" s="23">
        <f>E102</f>
        <v>0</v>
      </c>
      <c r="F101" s="23">
        <f>F102</f>
        <v>0</v>
      </c>
    </row>
    <row r="102" spans="1:9" ht="48.75" customHeight="1">
      <c r="A102" s="29" t="s">
        <v>225</v>
      </c>
      <c r="B102" s="10" t="s">
        <v>266</v>
      </c>
      <c r="C102" s="11" t="s">
        <v>285</v>
      </c>
      <c r="D102" s="19">
        <v>3634</v>
      </c>
      <c r="E102" s="19">
        <v>0</v>
      </c>
      <c r="F102" s="20">
        <v>0</v>
      </c>
      <c r="I102" s="30"/>
    </row>
    <row r="103" spans="1:9" ht="144.75" customHeight="1">
      <c r="A103" s="29" t="s">
        <v>226</v>
      </c>
      <c r="B103" s="8" t="s">
        <v>323</v>
      </c>
      <c r="C103" s="12" t="s">
        <v>325</v>
      </c>
      <c r="D103" s="23">
        <f>SUM(D104)</f>
        <v>1823.3</v>
      </c>
      <c r="E103" s="23">
        <f>SUM(E104)</f>
        <v>0</v>
      </c>
      <c r="F103" s="23">
        <f>SUM(F104)</f>
        <v>0</v>
      </c>
      <c r="I103" s="30"/>
    </row>
    <row r="104" spans="1:9" ht="156" customHeight="1">
      <c r="A104" s="29" t="s">
        <v>227</v>
      </c>
      <c r="B104" s="10" t="s">
        <v>324</v>
      </c>
      <c r="C104" s="11" t="s">
        <v>326</v>
      </c>
      <c r="D104" s="19">
        <v>1823.3</v>
      </c>
      <c r="E104" s="19">
        <v>0</v>
      </c>
      <c r="F104" s="19">
        <v>0</v>
      </c>
      <c r="I104" s="30"/>
    </row>
    <row r="105" spans="1:9" ht="108.75" customHeight="1">
      <c r="A105" s="29" t="s">
        <v>228</v>
      </c>
      <c r="B105" s="8" t="s">
        <v>327</v>
      </c>
      <c r="C105" s="12" t="s">
        <v>329</v>
      </c>
      <c r="D105" s="23">
        <f>SUM(D106)</f>
        <v>127.6</v>
      </c>
      <c r="E105" s="23">
        <f>SUM(E106)</f>
        <v>0</v>
      </c>
      <c r="F105" s="23">
        <f>SUM(F106)</f>
        <v>0</v>
      </c>
      <c r="I105" s="30"/>
    </row>
    <row r="106" spans="1:9" ht="122.25" customHeight="1">
      <c r="A106" s="29" t="s">
        <v>229</v>
      </c>
      <c r="B106" s="10" t="s">
        <v>328</v>
      </c>
      <c r="C106" s="11" t="s">
        <v>330</v>
      </c>
      <c r="D106" s="19">
        <v>127.6</v>
      </c>
      <c r="E106" s="19">
        <v>0</v>
      </c>
      <c r="F106" s="19">
        <v>0</v>
      </c>
      <c r="I106" s="30"/>
    </row>
    <row r="107" spans="1:9" ht="40.5" customHeight="1">
      <c r="A107" s="29" t="s">
        <v>230</v>
      </c>
      <c r="B107" s="10" t="s">
        <v>360</v>
      </c>
      <c r="C107" s="11" t="s">
        <v>362</v>
      </c>
      <c r="D107" s="19">
        <f>D108</f>
        <v>326.8</v>
      </c>
      <c r="E107" s="19">
        <v>0</v>
      </c>
      <c r="F107" s="19">
        <v>0</v>
      </c>
      <c r="I107" s="30"/>
    </row>
    <row r="108" spans="1:9" ht="44.25" customHeight="1">
      <c r="A108" s="29" t="s">
        <v>290</v>
      </c>
      <c r="B108" s="10" t="s">
        <v>361</v>
      </c>
      <c r="C108" s="11" t="s">
        <v>363</v>
      </c>
      <c r="D108" s="19">
        <v>326.8</v>
      </c>
      <c r="E108" s="19">
        <v>0</v>
      </c>
      <c r="F108" s="19">
        <v>0</v>
      </c>
      <c r="I108" s="30"/>
    </row>
    <row r="109" spans="1:9" ht="27.75" customHeight="1">
      <c r="A109" s="29" t="s">
        <v>291</v>
      </c>
      <c r="B109" s="8" t="s">
        <v>315</v>
      </c>
      <c r="C109" s="12" t="s">
        <v>316</v>
      </c>
      <c r="D109" s="23">
        <f>D110</f>
        <v>501.3</v>
      </c>
      <c r="E109" s="23">
        <f>E110</f>
        <v>0</v>
      </c>
      <c r="F109" s="23">
        <f>F110</f>
        <v>0</v>
      </c>
      <c r="I109" s="30"/>
    </row>
    <row r="110" spans="1:9" ht="27.75" customHeight="1">
      <c r="A110" s="29" t="s">
        <v>306</v>
      </c>
      <c r="B110" s="10" t="s">
        <v>314</v>
      </c>
      <c r="C110" s="11" t="s">
        <v>313</v>
      </c>
      <c r="D110" s="19">
        <v>501.3</v>
      </c>
      <c r="E110" s="19">
        <v>0</v>
      </c>
      <c r="F110" s="19">
        <v>0</v>
      </c>
      <c r="I110" s="30"/>
    </row>
    <row r="111" spans="1:9" ht="48.75" customHeight="1">
      <c r="A111" s="29" t="s">
        <v>307</v>
      </c>
      <c r="B111" s="8" t="s">
        <v>292</v>
      </c>
      <c r="C111" s="12" t="s">
        <v>294</v>
      </c>
      <c r="D111" s="23">
        <f>SUM(D112)</f>
        <v>14910</v>
      </c>
      <c r="E111" s="22">
        <f>SUM(E112)</f>
        <v>0</v>
      </c>
      <c r="F111" s="22">
        <f>SUM(F112)</f>
        <v>0</v>
      </c>
      <c r="I111" s="30"/>
    </row>
    <row r="112" spans="1:9" ht="43.5" customHeight="1">
      <c r="A112" s="29" t="s">
        <v>308</v>
      </c>
      <c r="B112" s="10" t="s">
        <v>293</v>
      </c>
      <c r="C112" s="31" t="s">
        <v>295</v>
      </c>
      <c r="D112" s="19">
        <v>14910</v>
      </c>
      <c r="E112" s="19">
        <v>0</v>
      </c>
      <c r="F112" s="19">
        <v>0</v>
      </c>
      <c r="I112" s="30"/>
    </row>
    <row r="113" spans="1:9" ht="39" customHeight="1">
      <c r="A113" s="29" t="s">
        <v>309</v>
      </c>
      <c r="B113" s="8" t="s">
        <v>296</v>
      </c>
      <c r="C113" s="12" t="s">
        <v>298</v>
      </c>
      <c r="D113" s="23">
        <f>SUM(D114)</f>
        <v>1008.9</v>
      </c>
      <c r="E113" s="22">
        <f>SUM(E114)</f>
        <v>6.3</v>
      </c>
      <c r="F113" s="22">
        <f>SUM(F114)</f>
        <v>24.5</v>
      </c>
      <c r="I113" s="30"/>
    </row>
    <row r="114" spans="1:9" ht="42" customHeight="1">
      <c r="A114" s="29" t="s">
        <v>310</v>
      </c>
      <c r="B114" s="10" t="s">
        <v>297</v>
      </c>
      <c r="C114" s="31" t="s">
        <v>299</v>
      </c>
      <c r="D114" s="19">
        <v>1008.9</v>
      </c>
      <c r="E114" s="19">
        <v>6.3</v>
      </c>
      <c r="F114" s="19">
        <v>24.5</v>
      </c>
      <c r="I114" s="30"/>
    </row>
    <row r="115" spans="1:6" ht="12.75">
      <c r="A115" s="29" t="s">
        <v>311</v>
      </c>
      <c r="B115" s="8" t="s">
        <v>233</v>
      </c>
      <c r="C115" s="12" t="s">
        <v>72</v>
      </c>
      <c r="D115" s="23">
        <f>SUM(D116)</f>
        <v>17984</v>
      </c>
      <c r="E115" s="23">
        <f>SUM(E116)</f>
        <v>14431.3</v>
      </c>
      <c r="F115" s="23">
        <f>SUM(F116)</f>
        <v>15009.1</v>
      </c>
    </row>
    <row r="116" spans="1:6" ht="24.75" customHeight="1">
      <c r="A116" s="29" t="s">
        <v>312</v>
      </c>
      <c r="B116" s="10" t="s">
        <v>234</v>
      </c>
      <c r="C116" s="11" t="s">
        <v>110</v>
      </c>
      <c r="D116" s="19">
        <v>17984</v>
      </c>
      <c r="E116" s="19">
        <v>14431.3</v>
      </c>
      <c r="F116" s="20">
        <v>15009.1</v>
      </c>
    </row>
    <row r="117" spans="1:6" ht="27.75" customHeight="1">
      <c r="A117" s="29" t="s">
        <v>331</v>
      </c>
      <c r="B117" s="5" t="s">
        <v>235</v>
      </c>
      <c r="C117" s="6" t="s">
        <v>121</v>
      </c>
      <c r="D117" s="22">
        <f>SUM(D118+D120+D122+D124+D126+D132+D130+D128)</f>
        <v>240131.2</v>
      </c>
      <c r="E117" s="22">
        <f>SUM(E118+E120+E122+E124+E126+E132+E130+E128)</f>
        <v>248642.8</v>
      </c>
      <c r="F117" s="22">
        <f>SUM(F118+F120+F122+F124+F126+F132+F130+F128)</f>
        <v>263528.2</v>
      </c>
    </row>
    <row r="118" spans="1:6" ht="48">
      <c r="A118" s="29" t="s">
        <v>332</v>
      </c>
      <c r="B118" s="8" t="s">
        <v>236</v>
      </c>
      <c r="C118" s="12" t="s">
        <v>125</v>
      </c>
      <c r="D118" s="23">
        <f>SUM(D119)</f>
        <v>3147.4</v>
      </c>
      <c r="E118" s="23">
        <f>SUM(E119)</f>
        <v>3013.9</v>
      </c>
      <c r="F118" s="23">
        <f>SUM(F119)</f>
        <v>3013.9</v>
      </c>
    </row>
    <row r="119" spans="1:6" ht="51" customHeight="1">
      <c r="A119" s="29" t="s">
        <v>333</v>
      </c>
      <c r="B119" s="10" t="s">
        <v>237</v>
      </c>
      <c r="C119" s="11" t="s">
        <v>126</v>
      </c>
      <c r="D119" s="19">
        <v>3147.4</v>
      </c>
      <c r="E119" s="19">
        <v>3013.9</v>
      </c>
      <c r="F119" s="19">
        <v>3013.9</v>
      </c>
    </row>
    <row r="120" spans="1:6" ht="42" customHeight="1">
      <c r="A120" s="29" t="s">
        <v>334</v>
      </c>
      <c r="B120" s="14" t="s">
        <v>238</v>
      </c>
      <c r="C120" s="12" t="s">
        <v>283</v>
      </c>
      <c r="D120" s="23">
        <f>SUM(D121)</f>
        <v>28749.5</v>
      </c>
      <c r="E120" s="23">
        <f>SUM(E121)</f>
        <v>29395.4</v>
      </c>
      <c r="F120" s="23">
        <f>SUM(F121)</f>
        <v>31210</v>
      </c>
    </row>
    <row r="121" spans="1:6" ht="49.5" customHeight="1">
      <c r="A121" s="29" t="s">
        <v>335</v>
      </c>
      <c r="B121" s="15" t="s">
        <v>239</v>
      </c>
      <c r="C121" s="11" t="s">
        <v>122</v>
      </c>
      <c r="D121" s="19">
        <v>28749.5</v>
      </c>
      <c r="E121" s="19">
        <v>29395.4</v>
      </c>
      <c r="F121" s="19">
        <v>31210</v>
      </c>
    </row>
    <row r="122" spans="1:6" ht="48" customHeight="1">
      <c r="A122" s="29" t="s">
        <v>336</v>
      </c>
      <c r="B122" s="14" t="s">
        <v>240</v>
      </c>
      <c r="C122" s="12" t="s">
        <v>112</v>
      </c>
      <c r="D122" s="23">
        <f>SUM(D123)</f>
        <v>711.8</v>
      </c>
      <c r="E122" s="23">
        <f>SUM(E123)</f>
        <v>726.3</v>
      </c>
      <c r="F122" s="23">
        <f>SUM(F123)</f>
        <v>771.8</v>
      </c>
    </row>
    <row r="123" spans="1:6" ht="51.75" customHeight="1">
      <c r="A123" s="29" t="s">
        <v>337</v>
      </c>
      <c r="B123" s="15" t="s">
        <v>241</v>
      </c>
      <c r="C123" s="11" t="s">
        <v>113</v>
      </c>
      <c r="D123" s="19">
        <v>711.8</v>
      </c>
      <c r="E123" s="19">
        <v>726.3</v>
      </c>
      <c r="F123" s="19">
        <v>771.8</v>
      </c>
    </row>
    <row r="124" spans="1:6" ht="64.5" customHeight="1">
      <c r="A124" s="29" t="s">
        <v>338</v>
      </c>
      <c r="B124" s="14" t="s">
        <v>242</v>
      </c>
      <c r="C124" s="12" t="s">
        <v>127</v>
      </c>
      <c r="D124" s="23">
        <f>SUM(D125)</f>
        <v>5.8</v>
      </c>
      <c r="E124" s="23">
        <f>SUM(E125)</f>
        <v>6.2</v>
      </c>
      <c r="F124" s="23">
        <f>SUM(F125)</f>
        <v>56.6</v>
      </c>
    </row>
    <row r="125" spans="1:6" ht="97.5" customHeight="1">
      <c r="A125" s="29" t="s">
        <v>353</v>
      </c>
      <c r="B125" s="15" t="s">
        <v>243</v>
      </c>
      <c r="C125" s="11" t="s">
        <v>128</v>
      </c>
      <c r="D125" s="19">
        <v>5.8</v>
      </c>
      <c r="E125" s="19">
        <v>6.2</v>
      </c>
      <c r="F125" s="19">
        <v>56.6</v>
      </c>
    </row>
    <row r="126" spans="1:6" ht="38.25" customHeight="1">
      <c r="A126" s="29" t="s">
        <v>354</v>
      </c>
      <c r="B126" s="14" t="s">
        <v>244</v>
      </c>
      <c r="C126" s="12" t="s">
        <v>129</v>
      </c>
      <c r="D126" s="23">
        <f>SUM(D127)</f>
        <v>5736.7</v>
      </c>
      <c r="E126" s="23">
        <f>SUM(E127)</f>
        <v>5748</v>
      </c>
      <c r="F126" s="23">
        <f>SUM(F127)</f>
        <v>5747.9</v>
      </c>
    </row>
    <row r="127" spans="1:6" ht="39" customHeight="1">
      <c r="A127" s="29" t="s">
        <v>355</v>
      </c>
      <c r="B127" s="15" t="s">
        <v>245</v>
      </c>
      <c r="C127" s="11" t="s">
        <v>111</v>
      </c>
      <c r="D127" s="19">
        <v>5736.7</v>
      </c>
      <c r="E127" s="19">
        <v>5748</v>
      </c>
      <c r="F127" s="19">
        <v>5747.9</v>
      </c>
    </row>
    <row r="128" spans="1:6" ht="63.75" customHeight="1">
      <c r="A128" s="29" t="s">
        <v>356</v>
      </c>
      <c r="B128" s="14" t="s">
        <v>319</v>
      </c>
      <c r="C128" s="12" t="s">
        <v>321</v>
      </c>
      <c r="D128" s="23">
        <f>SUM(D129)</f>
        <v>9.3</v>
      </c>
      <c r="E128" s="23">
        <f>SUM(E129)</f>
        <v>0</v>
      </c>
      <c r="F128" s="23">
        <f>SUM(F129)</f>
        <v>0</v>
      </c>
    </row>
    <row r="129" spans="1:6" ht="62.25" customHeight="1">
      <c r="A129" s="29" t="s">
        <v>357</v>
      </c>
      <c r="B129" s="15" t="s">
        <v>320</v>
      </c>
      <c r="C129" s="11" t="s">
        <v>322</v>
      </c>
      <c r="D129" s="19">
        <v>9.3</v>
      </c>
      <c r="E129" s="19">
        <v>0</v>
      </c>
      <c r="F129" s="19">
        <v>0</v>
      </c>
    </row>
    <row r="130" spans="1:6" ht="39" customHeight="1">
      <c r="A130" s="29" t="s">
        <v>375</v>
      </c>
      <c r="B130" s="14" t="s">
        <v>289</v>
      </c>
      <c r="C130" s="12" t="s">
        <v>288</v>
      </c>
      <c r="D130" s="19">
        <f>D131</f>
        <v>248</v>
      </c>
      <c r="E130" s="19">
        <f>E131</f>
        <v>0</v>
      </c>
      <c r="F130" s="19">
        <f>F131</f>
        <v>0</v>
      </c>
    </row>
    <row r="131" spans="1:6" ht="39" customHeight="1">
      <c r="A131" s="29" t="s">
        <v>376</v>
      </c>
      <c r="B131" s="15" t="s">
        <v>287</v>
      </c>
      <c r="C131" s="11" t="s">
        <v>286</v>
      </c>
      <c r="D131" s="19">
        <v>248</v>
      </c>
      <c r="E131" s="19">
        <v>0</v>
      </c>
      <c r="F131" s="19">
        <v>0</v>
      </c>
    </row>
    <row r="132" spans="1:6" ht="12.75">
      <c r="A132" s="29" t="s">
        <v>377</v>
      </c>
      <c r="B132" s="14" t="s">
        <v>246</v>
      </c>
      <c r="C132" s="12" t="s">
        <v>73</v>
      </c>
      <c r="D132" s="23">
        <f>SUM(D133)</f>
        <v>201522.7</v>
      </c>
      <c r="E132" s="23">
        <f>SUM(E133)</f>
        <v>209753</v>
      </c>
      <c r="F132" s="23">
        <f>SUM(F133)</f>
        <v>222728</v>
      </c>
    </row>
    <row r="133" spans="1:6" ht="24">
      <c r="A133" s="29" t="s">
        <v>378</v>
      </c>
      <c r="B133" s="15" t="s">
        <v>247</v>
      </c>
      <c r="C133" s="11" t="s">
        <v>74</v>
      </c>
      <c r="D133" s="19">
        <v>201522.7</v>
      </c>
      <c r="E133" s="19">
        <v>209753</v>
      </c>
      <c r="F133" s="19">
        <v>222728</v>
      </c>
    </row>
    <row r="134" spans="1:6" ht="12.75">
      <c r="A134" s="29" t="s">
        <v>379</v>
      </c>
      <c r="B134" s="32" t="s">
        <v>300</v>
      </c>
      <c r="C134" s="6" t="s">
        <v>301</v>
      </c>
      <c r="D134" s="22">
        <f>D137+D135</f>
        <v>22972.699999999997</v>
      </c>
      <c r="E134" s="22">
        <f>E137+E139</f>
        <v>0</v>
      </c>
      <c r="F134" s="22">
        <f>F137+F139</f>
        <v>0</v>
      </c>
    </row>
    <row r="135" spans="1:6" ht="84">
      <c r="A135" s="29" t="s">
        <v>380</v>
      </c>
      <c r="B135" s="14" t="s">
        <v>384</v>
      </c>
      <c r="C135" s="12" t="s">
        <v>385</v>
      </c>
      <c r="D135" s="23">
        <f>D136</f>
        <v>20256.1</v>
      </c>
      <c r="E135" s="23">
        <v>0</v>
      </c>
      <c r="F135" s="23">
        <v>0</v>
      </c>
    </row>
    <row r="136" spans="1:6" ht="96">
      <c r="A136" s="29" t="s">
        <v>381</v>
      </c>
      <c r="B136" s="15" t="s">
        <v>386</v>
      </c>
      <c r="C136" s="11" t="s">
        <v>387</v>
      </c>
      <c r="D136" s="19">
        <v>20256.1</v>
      </c>
      <c r="E136" s="19">
        <v>0</v>
      </c>
      <c r="F136" s="19">
        <v>0</v>
      </c>
    </row>
    <row r="137" spans="1:6" ht="24">
      <c r="A137" s="29" t="s">
        <v>382</v>
      </c>
      <c r="B137" s="14" t="s">
        <v>302</v>
      </c>
      <c r="C137" s="12" t="s">
        <v>303</v>
      </c>
      <c r="D137" s="23">
        <f>D138</f>
        <v>2716.6</v>
      </c>
      <c r="E137" s="23">
        <f>E138</f>
        <v>0</v>
      </c>
      <c r="F137" s="23">
        <f>F138</f>
        <v>0</v>
      </c>
    </row>
    <row r="138" spans="1:6" ht="36">
      <c r="A138" s="29" t="s">
        <v>383</v>
      </c>
      <c r="B138" s="15" t="s">
        <v>304</v>
      </c>
      <c r="C138" s="11" t="s">
        <v>305</v>
      </c>
      <c r="D138" s="19">
        <v>2716.6</v>
      </c>
      <c r="E138" s="19">
        <v>0</v>
      </c>
      <c r="F138" s="19">
        <v>0</v>
      </c>
    </row>
    <row r="139" spans="1:6" ht="12.75">
      <c r="A139" s="29" t="s">
        <v>388</v>
      </c>
      <c r="B139" s="8"/>
      <c r="C139" s="12"/>
      <c r="D139" s="23"/>
      <c r="E139" s="23"/>
      <c r="F139" s="23"/>
    </row>
    <row r="140" spans="1:6" ht="12.75">
      <c r="A140" s="29" t="s">
        <v>389</v>
      </c>
      <c r="B140" s="8"/>
      <c r="C140" s="6" t="s">
        <v>75</v>
      </c>
      <c r="D140" s="22">
        <f>D13+D93</f>
        <v>941794.1000000001</v>
      </c>
      <c r="E140" s="22">
        <f>E13+E93</f>
        <v>654204.4</v>
      </c>
      <c r="F140" s="22">
        <f>F13+F93</f>
        <v>672703.8</v>
      </c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5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2020-07-08T08:20:39Z</cp:lastPrinted>
  <dcterms:created xsi:type="dcterms:W3CDTF">2012-10-29T09:17:54Z</dcterms:created>
  <dcterms:modified xsi:type="dcterms:W3CDTF">2020-07-16T05:29:03Z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