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<sst xmlns="http://schemas.openxmlformats.org/spreadsheetml/2006/main" count="490" uniqueCount="353">
  <si>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</si>
  <si>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</si>
  <si>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</si>
  <si>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</si>
  <si>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</si>
  <si>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</si>
  <si>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</si>
  <si>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</si>
  <si>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денежных взысканий (штрафов) и иных сумм в возмещении ущерба, зачисляемые в бюджет городского округа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</si>
  <si>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</si>
  <si>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</si>
  <si>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</si>
  <si>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039</t>
  </si>
  <si>
    <t>1 14 06012 04 0000 430</t>
  </si>
  <si>
    <t>1 16 90040 04 0000 140</t>
  </si>
  <si>
    <t>048</t>
  </si>
  <si>
    <t>1 06 01020 04 0000 110</t>
  </si>
  <si>
    <t>901</t>
  </si>
  <si>
    <t xml:space="preserve">901 </t>
  </si>
  <si>
    <t>906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</si>
  <si>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</si>
  <si>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</si>
  <si>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</si>
  <si>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</si>
  <si>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"Об исполнения бюджета городского округа 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</si>
  <si>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</si>
  <si>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</si>
  <si>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1 05 03010 01 0000 110</t>
  </si>
  <si>
    <t>1 13 01994 04 0001 130</t>
  </si>
  <si>
    <t>1 13 01994 04 0003 130</t>
  </si>
  <si>
    <t xml:space="preserve">к Постановлению Администрации </t>
  </si>
  <si>
    <t>городского округа Верхотурский</t>
  </si>
  <si>
    <t>1 13 01994 04 0004 130</t>
  </si>
  <si>
    <t>Приложение  2</t>
  </si>
  <si>
    <t>1 12 01010 01 6000 120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</si>
  <si>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</si>
  <si>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</si>
  <si>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</si>
  <si>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</si>
  <si>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1 16 28000 01 6000 140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</si>
  <si>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</si>
  <si>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1 16 90040 04 6000 140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</si>
  <si>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</si>
  <si>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</si>
  <si>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</si>
  <si>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</si>
  <si>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</si>
  <si>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</si>
  <si>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</si>
  <si>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</si>
  <si>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</si>
  <si>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</si>
  <si>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</si>
  <si>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1 16 32000 04 0000 140</t>
  </si>
  <si>
    <t>Денежные взыскания, налагаемые в 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</si>
  <si>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</si>
  <si>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1 16 03000 01 0000 140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</si>
  <si>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</si>
  <si>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</si>
  <si>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</si>
  <si>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</si>
  <si>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</si>
  <si>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</si>
  <si>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</si>
  <si>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</si>
  <si>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</si>
  <si>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</si>
  <si>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</si>
  <si>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017 - Министерство природных ресурсов и экологии Свердловской области</t>
  </si>
  <si>
    <t>017</t>
  </si>
  <si>
    <t>048 - Департамент Федеральной службы по надзору в сфере прирдопользования по Уральскому федеральному округу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</si>
  <si>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</si>
  <si>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</si>
  <si>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</si>
  <si>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</si>
  <si>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</si>
  <si>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</si>
  <si>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</si>
  <si>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</si>
  <si>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</si>
  <si>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</si>
  <si>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</si>
  <si>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 xml:space="preserve">Денежные взыскания (штрафы) за нарушения законодательства о налогах и сборах </t>
  </si>
  <si>
    <t>188 - Главное управление Министерства внутренних дел Российской Федерации по Свердловской области</t>
  </si>
  <si>
    <t>1 11 05012 04 0001 120</t>
  </si>
  <si>
    <t xml:space="preserve"> 1 11 05074 04 0003 120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</si>
  <si>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</si>
  <si>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906 - Управление образования администрации городского округа Верхотурский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</si>
  <si>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</si>
  <si>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161 - Управление Федеральной антимонопольной службы по Свердловской области</t>
  </si>
  <si>
    <t>1 16 33040 04 6000 140</t>
  </si>
  <si>
    <t>Налог, взимаемый с налогоплательщиков, выбравших в качестве объекта налогообложения доходы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</si>
  <si>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 учету на территориях, на которых отсутствуют военные комиссариаты</t>
  </si>
  <si>
    <t xml:space="preserve">% исполнение от уточненных бюджетных назначений </t>
  </si>
  <si>
    <t>039 - Администрация Северного управленческого округа Свердловской области</t>
  </si>
  <si>
    <t>1 11 05034 04 0001 120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</si>
  <si>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</si>
  <si>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>1 16 25050 01 6000 140</t>
  </si>
  <si>
    <t>Денежные взыскания (штрафы) за нарушение законодательства в области охраны окружающей среды</t>
  </si>
  <si>
    <t>081</t>
  </si>
  <si>
    <t>081 - Управление Федеральной службы по ветеринарному и фитосанитарному надзору по Свердловской области</t>
  </si>
  <si>
    <t>1 13 02994 04 0000 130</t>
  </si>
  <si>
    <t>1 17 01040 04 0000 180</t>
  </si>
  <si>
    <t>Невыясненные поступления, зачисляемые в бюджеты городских округов</t>
  </si>
  <si>
    <t>1</t>
  </si>
  <si>
    <t>Налог, взимаемый с налогоплательщиков, выбравших в качестве объекта налогообложения доходы, уменьшиные на величену расходов (в том числе минимальный налог, зачисляемый в бюджеты субъектов Российской Федерации)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</si>
  <si>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</si>
  <si>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</si>
  <si>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 xml:space="preserve">1 14 02043 04 0001 410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</si>
  <si>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</si>
  <si>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</si>
  <si>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Субсенции, предоставляемые за счет субвенции областному бюджету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</si>
  <si>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</si>
  <si>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</si>
  <si>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</si>
  <si>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Субсидии на осуществление мероприятий ро обеспечению питанием обучающихся в муниципальных общеобразовательных организациях</t>
  </si>
  <si>
    <t>Прочие доходы от компенсации затрат бюджетов городских округов (в части возврата дебиторской задолженности прошлых лет)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</si>
  <si>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</si>
  <si>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</si>
  <si>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</si>
  <si>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</si>
  <si>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</si>
  <si>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</si>
  <si>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</si>
  <si>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</si>
  <si>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</si>
  <si>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</si>
  <si>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</si>
  <si>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</si>
  <si>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</si>
  <si>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</si>
  <si>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</si>
  <si>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</si>
  <si>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</si>
  <si>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</si>
  <si>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</si>
  <si>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</si>
  <si>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</si>
  <si>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</si>
  <si>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</si>
  <si>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</si>
  <si>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</si>
  <si>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</si>
  <si>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</si>
  <si>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</si>
  <si>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</si>
  <si>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</si>
  <si>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</si>
  <si>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</si>
  <si>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</si>
  <si>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</si>
  <si>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</si>
  <si>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</si>
  <si>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</si>
  <si>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</si>
  <si>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</si>
  <si>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</si>
  <si>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</si>
  <si>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</si>
  <si>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</si>
  <si>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</si>
  <si>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</si>
  <si>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</si>
  <si>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</si>
  <si>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</si>
  <si>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</si>
  <si>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</si>
  <si>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</si>
  <si>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</si>
  <si>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</si>
  <si>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</si>
  <si>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</si>
  <si>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</si>
  <si>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</si>
  <si>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</si>
  <si>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</si>
  <si>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</si>
  <si>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</si>
  <si>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</si>
  <si>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</si>
  <si>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</si>
  <si>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</si>
  <si>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</si>
  <si>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</si>
  <si>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</si>
  <si>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</si>
  <si>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</si>
  <si>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</si>
  <si>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</si>
  <si>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</si>
  <si>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</si>
  <si>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</si>
  <si>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</si>
  <si>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</si>
  <si>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</si>
  <si>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</si>
  <si>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</si>
  <si>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</si>
  <si>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</si>
  <si>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</si>
  <si>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</si>
  <si>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</si>
  <si>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</si>
  <si>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</si>
  <si>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</si>
  <si>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</si>
  <si>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</si>
  <si>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</si>
  <si>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</si>
  <si>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</si>
  <si>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</si>
  <si>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</si>
  <si>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</si>
  <si>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</si>
  <si>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</si>
  <si>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</si>
  <si>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</si>
  <si>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</si>
  <si>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</si>
  <si>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</si>
  <si>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Отклонние от уточненных бюджетных назначений </t>
  </si>
  <si>
    <t xml:space="preserve">Код администратора </t>
  </si>
  <si>
    <t>Уточненные бюджетные назначения 2019 г.</t>
  </si>
  <si>
    <t>1 12 01041 01 6000 120</t>
  </si>
  <si>
    <t>1 05 01011 01 0000 110</t>
  </si>
  <si>
    <t>1 05 01021 01 0000 110</t>
  </si>
  <si>
    <t>322 - Управление Федеральной службы судебных приставов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</si>
  <si>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</si>
  <si>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</si>
  <si>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1 13 02994 04 0001 130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</si>
  <si>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</si>
  <si>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</si>
  <si>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2 02 25555 04 0000 150</t>
  </si>
  <si>
    <t>2 02 29999 04 0000 150</t>
  </si>
  <si>
    <t>2 02 30022 04 0000 150</t>
  </si>
  <si>
    <t>2 02 30024 04 0000 150</t>
  </si>
  <si>
    <t>2 02 35118 04 0000 150</t>
  </si>
  <si>
    <t>2 02 35120 04 0000 150</t>
  </si>
  <si>
    <t>2 02 35250 04 0000 150</t>
  </si>
  <si>
    <t>Субвенции бюджетам городских округов на компнсацию отдельным категориям граждан оплаты взноса на капитальный ремонт общего имущества в многоквартирном доме</t>
  </si>
  <si>
    <t>2 02 35462 04 0000 150</t>
  </si>
  <si>
    <t>2 19 04000 04 0000 150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</si>
  <si>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</si>
  <si>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2 02 39999 04 0000 150</t>
  </si>
  <si>
    <t>908 - Управление культуры, туризма и молодежной политики Администрации городского округа Верхотурский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</si>
  <si>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</si>
  <si>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</si>
  <si>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</si>
  <si>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2 02 15001 04 0000 150</t>
  </si>
  <si>
    <t>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</si>
  <si>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</si>
  <si>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 xml:space="preserve">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</si>
  <si>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городского округа</t>
  </si>
  <si>
    <t>1 17 05040 04 0000 180</t>
  </si>
  <si>
    <t>Прочие неналоговые доходы бюджетов городских округов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</si>
  <si>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</si>
  <si>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</si>
  <si>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</si>
  <si>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</si>
  <si>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</si>
  <si>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</si>
  <si>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</si>
  <si>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</si>
  <si>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</si>
  <si>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</si>
  <si>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</si>
  <si>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</si>
  <si>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1 16 25073 01 6000 140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</si>
  <si>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</si>
  <si>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1 11 09044 04 0004 120</t>
  </si>
  <si>
    <t>2 02 25497 04 0000 150</t>
  </si>
  <si>
    <t>Субсидии  на реализацию мероприятий по обеспечению жильем молодых семей</t>
  </si>
  <si>
    <t>2 02 25567 04 0000 150</t>
  </si>
  <si>
    <t>Субсидии на обеспечение устойчивого развития сельских территорий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</si>
  <si>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</si>
  <si>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</si>
  <si>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</si>
  <si>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Прочие доходы от компенсации затрат бюджетов городских округов</t>
  </si>
  <si>
    <t>1 16 90040 04 0001 140</t>
  </si>
  <si>
    <t>Прочие поступления от денежных взысканий ( штрафов ) и иных сумм в возмещение ущерба,зачисляемые в бюджеты городских округов</t>
  </si>
  <si>
    <t>2 02 25169 04 0000 150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</si>
  <si>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</si>
  <si>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</si>
  <si>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участие в областных оборонно-спортивных лагерях и военно-спортивных играх на территории Свердловской области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</si>
  <si>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</si>
  <si>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</si>
  <si>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321 - Управление Федеральной службы государственной регистрации, кадастра и картографии по свердловской области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</si>
  <si>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</si>
  <si>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</si>
  <si>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</si>
  <si>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</si>
  <si>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</si>
  <si>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</si>
  <si>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</si>
  <si>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Прочие межбюджетные трансферты на проваедение ремонта электрических сетей (ремонт воздушных линий электропередач (ВЛ-0,4 кВ)низкого напряжения, протяженностью 6222,0 метров в жилом районе ИК-53 по адресу:Свердловская область, Верхотурский район, поселок Привокзальный, по улицам Садовая, Свободы,Детская, Пионерская, 8 Марта</t>
  </si>
  <si>
    <t>Субсидии на внедрение механизмов инициативного бюджетирования на территории Свердловской области</t>
  </si>
  <si>
    <t>2 0225519 04 0000 150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</si>
  <si>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</si>
  <si>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Субсидии на поддержку народных художественных промыслов в Свердловской области</t>
  </si>
  <si>
    <t>Прочие межбюджетные трансферты на приобретение муфельной печи для Муниципального бюджетного учреждения культуры "Центр культуры" городского округа Верхотурский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</si>
  <si>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</si>
  <si>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</si>
  <si>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</si>
  <si>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</si>
  <si>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</si>
  <si>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</si>
  <si>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</si>
  <si>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</si>
  <si>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</si>
  <si>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</si>
  <si>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</si>
  <si>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</si>
  <si>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</si>
  <si>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</si>
  <si>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</si>
  <si>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</si>
  <si>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</si>
  <si>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</si>
  <si>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</si>
  <si>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</si>
  <si>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</si>
  <si>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</si>
  <si>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</si>
  <si>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</si>
  <si>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</si>
  <si>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</si>
  <si>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</si>
  <si>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</si>
  <si>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от ________________2020 г. №____</t>
  </si>
  <si>
    <t>Верхотурский за  2019 год "</t>
  </si>
  <si>
    <t>Фактическое исполнение за 2019 год</t>
  </si>
  <si>
    <t>027- Региональная энергетическая комиссия Свердловской области</t>
  </si>
  <si>
    <t>027</t>
  </si>
  <si>
    <t>1 05 02020 02 0000 110</t>
  </si>
  <si>
    <t>1 16 25060 01 6000 140</t>
  </si>
  <si>
    <t xml:space="preserve">Денежные взыскания (штрафы) за нарушения земельного законодательства </t>
  </si>
  <si>
    <t xml:space="preserve"> 1 11 05074 04 0010 120</t>
  </si>
  <si>
    <t xml:space="preserve">Доходы от сдачи в аренду имущества составляющего казну городских округов (за исключением земельных участков) (доходы от сдачи в аренду дижимого имущества, находящегося в казне городских округов) </t>
  </si>
  <si>
    <t xml:space="preserve"> 1 11 09044 04 0006 120</t>
  </si>
  <si>
    <t>Прочие поступления от использования имуществва,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 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</si>
  <si>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</si>
  <si>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</si>
  <si>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</si>
  <si>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</si>
  <si>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</si>
  <si>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</si>
  <si>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на осуществление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</si>
  <si>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Иные межбюджетные трансферты на приобретение оконных блоков для Муниципального бюджетного дошкольного образовательного учреждения "Детский сад №17"</t>
  </si>
  <si>
    <t>1 05 01022 01 0000 110</t>
  </si>
  <si>
    <t>Налог, взимаемый с налогоплательщиков, выбравших в качестве объекта налогообложения доходы, уменьшиные на величену расходов (за налоговые периоды, истекшие до 1 января 2011 года)</t>
  </si>
  <si>
    <t>Прочие поступления от использования имущества,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за право заключить договора аренды недвижимого имущества)</t>
  </si>
  <si>
    <t>Иные межбюджетные трансферты на ремонт автомобильной дороги общего пользования местного значения по ул. Заводская в поселке Привокзальный</t>
  </si>
  <si>
    <t xml:space="preserve">Распределение доходов бюджета городского округа Верхотурский за 2019 год 
по главным администраторам доходов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</si>
</sst>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00000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wrapText="1"/>
    </xf>
    <xf numFmtId="176" fontId="1" fillId="4" borderId="10" xfId="0" applyNumberFormat="1" applyFont="1" applyFill="1" applyBorder="1" applyAlignment="1">
      <alignment horizontal="right" wrapText="1"/>
    </xf>
    <xf numFmtId="176" fontId="1" fillId="4" borderId="10" xfId="0" applyNumberFormat="1" applyFont="1" applyFill="1" applyBorder="1" applyAlignment="1">
      <alignment wrapText="1"/>
    </xf>
    <xf numFmtId="176" fontId="0" fillId="32" borderId="10" xfId="0" applyNumberFormat="1" applyFont="1" applyFill="1" applyBorder="1" applyAlignment="1">
      <alignment horizontal="right" wrapText="1"/>
    </xf>
    <xf numFmtId="176" fontId="0" fillId="32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horizontal="right" wrapText="1"/>
    </xf>
    <xf numFmtId="176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170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176" fontId="0" fillId="0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176" fontId="1" fillId="4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176" fontId="1" fillId="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Font="1" applyBorder="1" applyAlignment="1">
      <alignment horizontal="justify" vertical="top" wrapText="1"/>
    </xf>
    <xf numFmtId="176" fontId="0" fillId="0" borderId="10" xfId="0" applyNumberForma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164" fontId="0" fillId="0" borderId="10" xfId="55" applyNumberFormat="1" applyFont="1" applyBorder="1" applyAlignment="1">
      <alignment wrapText="1"/>
    </xf>
    <xf numFmtId="164" fontId="1" fillId="4" borderId="10" xfId="55" applyNumberFormat="1" applyFont="1" applyFill="1" applyBorder="1" applyAlignment="1">
      <alignment wrapText="1"/>
    </xf>
    <xf numFmtId="164" fontId="1" fillId="4" borderId="10" xfId="55" applyNumberFormat="1" applyFont="1" applyFill="1" applyBorder="1" applyAlignment="1">
      <alignment wrapText="1"/>
    </xf>
    <xf numFmtId="164" fontId="0" fillId="32" borderId="10" xfId="55" applyNumberFormat="1" applyFont="1" applyFill="1" applyBorder="1" applyAlignment="1">
      <alignment wrapText="1"/>
    </xf>
    <xf numFmtId="164" fontId="0" fillId="0" borderId="10" xfId="55" applyNumberFormat="1" applyFont="1" applyBorder="1" applyAlignment="1">
      <alignment horizontal="right" wrapText="1"/>
    </xf>
    <xf numFmtId="164" fontId="1" fillId="4" borderId="10" xfId="55" applyNumberFormat="1" applyFont="1" applyFill="1" applyBorder="1" applyAlignment="1">
      <alignment horizontal="right" wrapText="1"/>
    </xf>
    <xf numFmtId="164" fontId="1" fillId="4" borderId="11" xfId="55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7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176" fontId="0" fillId="0" borderId="10" xfId="0" applyNumberFormat="1" applyFill="1" applyBorder="1" applyAlignment="1">
      <alignment wrapText="1"/>
    </xf>
    <xf numFmtId="176" fontId="1" fillId="0" borderId="10" xfId="0" applyNumberFormat="1" applyFont="1" applyFill="1" applyBorder="1" applyAlignment="1">
      <alignment wrapText="1"/>
    </xf>
    <xf numFmtId="164" fontId="1" fillId="0" borderId="11" xfId="55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left" wrapText="1"/>
    </xf>
    <xf numFmtId="176" fontId="0" fillId="32" borderId="1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164" fontId="0" fillId="0" borderId="10" xfId="55" applyNumberFormat="1" applyFont="1" applyFill="1" applyBorder="1" applyAlignment="1">
      <alignment wrapText="1"/>
    </xf>
    <xf numFmtId="176" fontId="0" fillId="33" borderId="10" xfId="0" applyNumberForma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9"/>
  <sheetViews>
    <sheetView tabSelected="1" zoomScale="98" zoomScaleNormal="98" zoomScalePageLayoutView="0" workbookViewId="0" topLeftCell="E1">
      <selection activeCell="I2" sqref="I2:AL50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1.875" style="0" customWidth="1"/>
    <col min="4" max="4" width="38.875" style="0" customWidth="1"/>
    <col min="5" max="5" width="12.75390625" style="0" customWidth="1"/>
    <col min="6" max="6" width="14.625" style="0" customWidth="1"/>
    <col min="7" max="7" width="14.125" style="0" customWidth="1"/>
    <col min="8" max="8" width="15.25390625" style="0" customWidth="1"/>
  </cols>
  <sheetData>
    <row r="1" spans="4:8" ht="14.25">
      <c r="D1" s="109" t="s">
        <v>33</v>
      </c>
      <c r="E1" s="109"/>
      <c r="F1" s="109"/>
      <c r="G1" s="109"/>
      <c r="H1" s="109"/>
    </row>
    <row r="2" spans="4:8" ht="14.25">
      <c r="D2" s="109" t="s">
        <v>30</v>
      </c>
      <c r="E2" s="109"/>
      <c r="F2" s="109"/>
      <c r="G2" s="109"/>
      <c r="H2" s="109"/>
    </row>
    <row r="3" spans="4:8" ht="14.25">
      <c r="D3" s="109" t="s">
        <v>31</v>
      </c>
      <c r="E3" s="109"/>
      <c r="F3" s="109"/>
      <c r="G3" s="109"/>
      <c r="H3" s="109"/>
    </row>
    <row r="4" spans="4:8" ht="14.25">
      <c r="D4" s="109" t="s">
        <v>328</v>
      </c>
      <c r="E4" s="109"/>
      <c r="F4" s="109"/>
      <c r="G4" s="109"/>
      <c r="H4" s="109"/>
    </row>
    <row r="5" spans="4:8" ht="14.25">
      <c r="D5" s="109" t="s">
        <v>24</v>
      </c>
      <c r="E5" s="109"/>
      <c r="F5" s="109"/>
      <c r="G5" s="109"/>
      <c r="H5" s="109"/>
    </row>
    <row r="6" spans="4:8" ht="14.25">
      <c r="D6" s="109" t="s">
        <v>329</v>
      </c>
      <c r="E6" s="109"/>
      <c r="F6" s="109"/>
      <c r="G6" s="109"/>
      <c r="H6" s="109"/>
    </row>
    <row r="7" spans="4:8" ht="18.75" customHeight="1">
      <c r="D7" s="10"/>
      <c r="E7" s="10"/>
      <c r="F7" s="10"/>
      <c r="G7" s="11"/>
      <c r="H7" s="11"/>
    </row>
    <row r="8" ht="12.75" hidden="1"/>
    <row r="9" spans="2:8" ht="30.75" customHeight="1">
      <c r="B9" s="110" t="s">
        <v>352</v>
      </c>
      <c r="C9" s="110"/>
      <c r="D9" s="110"/>
      <c r="E9" s="110"/>
      <c r="F9" s="110"/>
      <c r="G9" s="110"/>
      <c r="H9" s="110"/>
    </row>
    <row r="10" spans="2:8" ht="15.75">
      <c r="B10" s="111"/>
      <c r="C10" s="111"/>
      <c r="D10" s="111"/>
      <c r="E10" s="111"/>
      <c r="F10" s="111"/>
      <c r="G10" s="111"/>
      <c r="H10" s="111"/>
    </row>
    <row r="11" ht="12.75">
      <c r="H11" s="13" t="s">
        <v>0</v>
      </c>
    </row>
    <row r="12" spans="1:8" ht="75" customHeight="1">
      <c r="A12" s="53" t="s">
        <v>1</v>
      </c>
      <c r="B12" s="3" t="s">
        <v>221</v>
      </c>
      <c r="C12" s="3" t="s">
        <v>218</v>
      </c>
      <c r="D12" s="3" t="s">
        <v>219</v>
      </c>
      <c r="E12" s="12" t="s">
        <v>222</v>
      </c>
      <c r="F12" s="12" t="s">
        <v>330</v>
      </c>
      <c r="G12" s="3" t="s">
        <v>220</v>
      </c>
      <c r="H12" s="3" t="s">
        <v>93</v>
      </c>
    </row>
    <row r="13" spans="1:8" ht="12.75">
      <c r="A13" s="54">
        <v>1</v>
      </c>
      <c r="B13" s="3">
        <v>2</v>
      </c>
      <c r="C13" s="3">
        <v>3</v>
      </c>
      <c r="D13" s="3">
        <v>4</v>
      </c>
      <c r="E13" s="3">
        <v>5</v>
      </c>
      <c r="F13" s="12">
        <v>6</v>
      </c>
      <c r="G13" s="3">
        <v>7</v>
      </c>
      <c r="H13" s="3">
        <v>8</v>
      </c>
    </row>
    <row r="14" spans="1:8" ht="12.75">
      <c r="A14" s="73" t="s">
        <v>104</v>
      </c>
      <c r="B14" s="99" t="s">
        <v>68</v>
      </c>
      <c r="C14" s="99"/>
      <c r="D14" s="99"/>
      <c r="E14" s="99"/>
      <c r="F14" s="99"/>
      <c r="G14" s="99"/>
      <c r="H14" s="100"/>
    </row>
    <row r="15" spans="1:8" ht="51">
      <c r="A15" s="73" t="s">
        <v>123</v>
      </c>
      <c r="B15" s="33" t="s">
        <v>69</v>
      </c>
      <c r="C15" s="6" t="s">
        <v>14</v>
      </c>
      <c r="D15" s="5" t="s">
        <v>8</v>
      </c>
      <c r="E15" s="14">
        <v>30</v>
      </c>
      <c r="F15" s="39">
        <v>0</v>
      </c>
      <c r="G15" s="14">
        <f>F15-E15</f>
        <v>-30</v>
      </c>
      <c r="H15" s="46">
        <f>F15/E15</f>
        <v>0</v>
      </c>
    </row>
    <row r="16" spans="1:8" ht="14.25" customHeight="1">
      <c r="A16" s="73" t="s">
        <v>124</v>
      </c>
      <c r="B16" s="33"/>
      <c r="C16" s="6"/>
      <c r="D16" s="8" t="s">
        <v>2</v>
      </c>
      <c r="E16" s="16">
        <f>SUM(E15)</f>
        <v>30</v>
      </c>
      <c r="F16" s="16">
        <f>SUM(F15)</f>
        <v>0</v>
      </c>
      <c r="G16" s="16">
        <f>F16-E16</f>
        <v>-30</v>
      </c>
      <c r="H16" s="47">
        <f>F16/E16</f>
        <v>0</v>
      </c>
    </row>
    <row r="17" spans="1:8" ht="14.25" customHeight="1">
      <c r="A17" s="73" t="s">
        <v>125</v>
      </c>
      <c r="B17" s="99" t="s">
        <v>331</v>
      </c>
      <c r="C17" s="99"/>
      <c r="D17" s="99"/>
      <c r="E17" s="99"/>
      <c r="F17" s="99"/>
      <c r="G17" s="99"/>
      <c r="H17" s="100"/>
    </row>
    <row r="18" spans="1:8" ht="50.25" customHeight="1">
      <c r="A18" s="73" t="s">
        <v>126</v>
      </c>
      <c r="B18" s="33" t="s">
        <v>332</v>
      </c>
      <c r="C18" s="6" t="s">
        <v>14</v>
      </c>
      <c r="D18" s="5" t="s">
        <v>8</v>
      </c>
      <c r="E18" s="14">
        <v>0</v>
      </c>
      <c r="F18" s="39">
        <v>3</v>
      </c>
      <c r="G18" s="14">
        <f>F18-E18</f>
        <v>3</v>
      </c>
      <c r="H18" s="46">
        <v>0</v>
      </c>
    </row>
    <row r="19" spans="1:8" ht="14.25" customHeight="1">
      <c r="A19" s="73" t="s">
        <v>127</v>
      </c>
      <c r="B19" s="33"/>
      <c r="C19" s="6"/>
      <c r="D19" s="8" t="s">
        <v>2</v>
      </c>
      <c r="E19" s="16">
        <f>SUM(E18)</f>
        <v>0</v>
      </c>
      <c r="F19" s="16">
        <f>SUM(F18)</f>
        <v>3</v>
      </c>
      <c r="G19" s="16">
        <f>F19-E19</f>
        <v>3</v>
      </c>
      <c r="H19" s="47">
        <v>0</v>
      </c>
    </row>
    <row r="20" spans="1:8" ht="14.25" customHeight="1">
      <c r="A20" s="73" t="s">
        <v>128</v>
      </c>
      <c r="B20" s="99" t="s">
        <v>94</v>
      </c>
      <c r="C20" s="99"/>
      <c r="D20" s="99"/>
      <c r="E20" s="99"/>
      <c r="F20" s="99"/>
      <c r="G20" s="99"/>
      <c r="H20" s="100"/>
    </row>
    <row r="21" spans="1:8" ht="50.25" customHeight="1">
      <c r="A21" s="73" t="s">
        <v>129</v>
      </c>
      <c r="B21" s="33" t="s">
        <v>12</v>
      </c>
      <c r="C21" s="6" t="s">
        <v>14</v>
      </c>
      <c r="D21" s="5" t="s">
        <v>8</v>
      </c>
      <c r="E21" s="14">
        <v>41.6</v>
      </c>
      <c r="F21" s="39">
        <v>44.2</v>
      </c>
      <c r="G21" s="14">
        <f>F21-E21</f>
        <v>2.6000000000000014</v>
      </c>
      <c r="H21" s="46">
        <f>F21/E21</f>
        <v>1.0625</v>
      </c>
    </row>
    <row r="22" spans="1:8" ht="14.25" customHeight="1">
      <c r="A22" s="73" t="s">
        <v>130</v>
      </c>
      <c r="B22" s="33"/>
      <c r="C22" s="6"/>
      <c r="D22" s="8" t="s">
        <v>2</v>
      </c>
      <c r="E22" s="16">
        <f>SUM(E21)</f>
        <v>41.6</v>
      </c>
      <c r="F22" s="16">
        <f>SUM(F21)</f>
        <v>44.2</v>
      </c>
      <c r="G22" s="16">
        <f>F22-E22</f>
        <v>2.6000000000000014</v>
      </c>
      <c r="H22" s="47">
        <f>F22/E22</f>
        <v>1.0625</v>
      </c>
    </row>
    <row r="23" spans="1:8" ht="14.25" customHeight="1">
      <c r="A23" s="73" t="s">
        <v>131</v>
      </c>
      <c r="B23" s="107" t="s">
        <v>57</v>
      </c>
      <c r="C23" s="107"/>
      <c r="D23" s="107"/>
      <c r="E23" s="107"/>
      <c r="F23" s="107"/>
      <c r="G23" s="107"/>
      <c r="H23" s="108"/>
    </row>
    <row r="24" spans="1:8" ht="51.75" customHeight="1">
      <c r="A24" s="73" t="s">
        <v>132</v>
      </c>
      <c r="B24" s="33" t="s">
        <v>58</v>
      </c>
      <c r="C24" s="6" t="s">
        <v>14</v>
      </c>
      <c r="D24" s="5" t="s">
        <v>8</v>
      </c>
      <c r="E24" s="31">
        <v>22.4</v>
      </c>
      <c r="F24" s="31">
        <v>0.6</v>
      </c>
      <c r="G24" s="14">
        <f>F24-E24</f>
        <v>-21.799999999999997</v>
      </c>
      <c r="H24" s="46">
        <f>F24/E24</f>
        <v>0.026785714285714288</v>
      </c>
    </row>
    <row r="25" spans="1:8" ht="14.25" customHeight="1">
      <c r="A25" s="73" t="s">
        <v>133</v>
      </c>
      <c r="B25" s="33"/>
      <c r="C25" s="6"/>
      <c r="D25" s="8" t="s">
        <v>2</v>
      </c>
      <c r="E25" s="16">
        <f>SUM(E24)</f>
        <v>22.4</v>
      </c>
      <c r="F25" s="16">
        <f>SUM(F24)</f>
        <v>0.6</v>
      </c>
      <c r="G25" s="30">
        <f>F25-E25</f>
        <v>-21.799999999999997</v>
      </c>
      <c r="H25" s="48">
        <f>F25/E25</f>
        <v>0.026785714285714288</v>
      </c>
    </row>
    <row r="26" spans="1:8" ht="16.5" customHeight="1">
      <c r="A26" s="73" t="s">
        <v>134</v>
      </c>
      <c r="B26" s="97" t="s">
        <v>70</v>
      </c>
      <c r="C26" s="97"/>
      <c r="D26" s="97"/>
      <c r="E26" s="97"/>
      <c r="F26" s="97"/>
      <c r="G26" s="97"/>
      <c r="H26" s="98"/>
    </row>
    <row r="27" spans="1:8" ht="39" customHeight="1">
      <c r="A27" s="73" t="s">
        <v>135</v>
      </c>
      <c r="B27" s="33" t="s">
        <v>15</v>
      </c>
      <c r="C27" s="22" t="s">
        <v>34</v>
      </c>
      <c r="D27" s="23" t="s">
        <v>35</v>
      </c>
      <c r="E27" s="24">
        <v>24.4</v>
      </c>
      <c r="F27" s="39">
        <v>4.8</v>
      </c>
      <c r="G27" s="15">
        <f>F27-E27</f>
        <v>-19.599999999999998</v>
      </c>
      <c r="H27" s="46">
        <f>F27/E27</f>
        <v>0.19672131147540983</v>
      </c>
    </row>
    <row r="28" spans="1:8" ht="29.25" customHeight="1">
      <c r="A28" s="73" t="s">
        <v>136</v>
      </c>
      <c r="B28" s="33" t="s">
        <v>15</v>
      </c>
      <c r="C28" s="22" t="s">
        <v>36</v>
      </c>
      <c r="D28" s="23" t="s">
        <v>37</v>
      </c>
      <c r="E28" s="24">
        <v>2.7</v>
      </c>
      <c r="F28" s="39">
        <v>0.1</v>
      </c>
      <c r="G28" s="15">
        <f>F28-E28</f>
        <v>-2.6</v>
      </c>
      <c r="H28" s="46">
        <f>F28/E28</f>
        <v>0.037037037037037035</v>
      </c>
    </row>
    <row r="29" spans="1:8" ht="29.25" customHeight="1">
      <c r="A29" s="73" t="s">
        <v>137</v>
      </c>
      <c r="B29" s="33" t="s">
        <v>15</v>
      </c>
      <c r="C29" s="73" t="s">
        <v>223</v>
      </c>
      <c r="D29" s="23" t="s">
        <v>38</v>
      </c>
      <c r="E29" s="24">
        <v>48.9</v>
      </c>
      <c r="F29" s="39">
        <v>47.1</v>
      </c>
      <c r="G29" s="15">
        <f>F29-E29</f>
        <v>-1.7999999999999972</v>
      </c>
      <c r="H29" s="46">
        <f>F29/E29</f>
        <v>0.9631901840490799</v>
      </c>
    </row>
    <row r="30" spans="1:8" ht="17.25" customHeight="1">
      <c r="A30" s="73" t="s">
        <v>138</v>
      </c>
      <c r="B30" s="33"/>
      <c r="C30" s="6"/>
      <c r="D30" s="8" t="s">
        <v>2</v>
      </c>
      <c r="E30" s="16">
        <f>SUM(E27:E29)</f>
        <v>76</v>
      </c>
      <c r="F30" s="16">
        <f>SUM(F27:F29)</f>
        <v>52</v>
      </c>
      <c r="G30" s="17">
        <f>F30-E30</f>
        <v>-24</v>
      </c>
      <c r="H30" s="47">
        <f>F30/E30</f>
        <v>0.6842105263157895</v>
      </c>
    </row>
    <row r="31" spans="1:8" ht="17.25" customHeight="1">
      <c r="A31" s="73" t="s">
        <v>139</v>
      </c>
      <c r="B31" s="92" t="s">
        <v>100</v>
      </c>
      <c r="C31" s="93"/>
      <c r="D31" s="93"/>
      <c r="E31" s="93"/>
      <c r="F31" s="93"/>
      <c r="G31" s="93"/>
      <c r="H31" s="94"/>
    </row>
    <row r="32" spans="1:8" ht="51">
      <c r="A32" s="73" t="s">
        <v>140</v>
      </c>
      <c r="B32" s="33" t="s">
        <v>99</v>
      </c>
      <c r="C32" s="6" t="s">
        <v>41</v>
      </c>
      <c r="D32" s="5" t="s">
        <v>8</v>
      </c>
      <c r="E32" s="31">
        <v>10.3</v>
      </c>
      <c r="F32" s="31">
        <v>31.6</v>
      </c>
      <c r="G32" s="14">
        <f>F32-E32</f>
        <v>21.3</v>
      </c>
      <c r="H32" s="46">
        <f>F32/E32</f>
        <v>3.0679611650485437</v>
      </c>
    </row>
    <row r="33" spans="1:8" ht="17.25" customHeight="1">
      <c r="A33" s="73" t="s">
        <v>141</v>
      </c>
      <c r="B33" s="33"/>
      <c r="C33" s="6"/>
      <c r="D33" s="8" t="s">
        <v>2</v>
      </c>
      <c r="E33" s="16">
        <f>SUM(E32)</f>
        <v>10.3</v>
      </c>
      <c r="F33" s="16">
        <f>SUM(F32)</f>
        <v>31.6</v>
      </c>
      <c r="G33" s="30">
        <f>F33-E33</f>
        <v>21.3</v>
      </c>
      <c r="H33" s="48">
        <v>0</v>
      </c>
    </row>
    <row r="34" spans="1:8" ht="17.25" customHeight="1">
      <c r="A34" s="73" t="s">
        <v>142</v>
      </c>
      <c r="B34" s="107" t="s">
        <v>59</v>
      </c>
      <c r="C34" s="107"/>
      <c r="D34" s="107"/>
      <c r="E34" s="107"/>
      <c r="F34" s="107"/>
      <c r="G34" s="107"/>
      <c r="H34" s="108"/>
    </row>
    <row r="35" spans="1:8" ht="90" customHeight="1">
      <c r="A35" s="73" t="s">
        <v>143</v>
      </c>
      <c r="B35" s="33" t="s">
        <v>60</v>
      </c>
      <c r="C35" s="33" t="s">
        <v>61</v>
      </c>
      <c r="D35" s="40" t="s">
        <v>71</v>
      </c>
      <c r="E35" s="31">
        <v>8250.7</v>
      </c>
      <c r="F35" s="31">
        <v>13339.4</v>
      </c>
      <c r="G35" s="15">
        <f>F35-E35</f>
        <v>5088.699999999999</v>
      </c>
      <c r="H35" s="46">
        <f>F35/E35</f>
        <v>1.6167597900784174</v>
      </c>
    </row>
    <row r="36" spans="1:8" ht="114.75">
      <c r="A36" s="73" t="s">
        <v>144</v>
      </c>
      <c r="B36" s="33" t="s">
        <v>60</v>
      </c>
      <c r="C36" s="33" t="s">
        <v>62</v>
      </c>
      <c r="D36" s="41" t="s">
        <v>72</v>
      </c>
      <c r="E36" s="31">
        <v>294.7</v>
      </c>
      <c r="F36" s="31">
        <v>98</v>
      </c>
      <c r="G36" s="15">
        <f>F36-E36</f>
        <v>-196.7</v>
      </c>
      <c r="H36" s="46">
        <f>F36/E36</f>
        <v>0.332541567695962</v>
      </c>
    </row>
    <row r="37" spans="1:8" ht="90.75" customHeight="1">
      <c r="A37" s="73" t="s">
        <v>145</v>
      </c>
      <c r="B37" s="33" t="s">
        <v>60</v>
      </c>
      <c r="C37" s="33" t="s">
        <v>63</v>
      </c>
      <c r="D37" s="40" t="s">
        <v>73</v>
      </c>
      <c r="E37" s="31">
        <v>18895.9</v>
      </c>
      <c r="F37" s="31">
        <v>17821.5</v>
      </c>
      <c r="G37" s="15">
        <f>F37-E37</f>
        <v>-1074.4000000000015</v>
      </c>
      <c r="H37" s="46">
        <f>F37/E37</f>
        <v>0.9431411046840849</v>
      </c>
    </row>
    <row r="38" spans="1:8" ht="92.25" customHeight="1">
      <c r="A38" s="73" t="s">
        <v>146</v>
      </c>
      <c r="B38" s="33" t="s">
        <v>60</v>
      </c>
      <c r="C38" s="33" t="s">
        <v>64</v>
      </c>
      <c r="D38" s="40" t="s">
        <v>74</v>
      </c>
      <c r="E38" s="31">
        <v>160.7</v>
      </c>
      <c r="F38" s="31">
        <v>-1953.4</v>
      </c>
      <c r="G38" s="15">
        <f>F38-E38</f>
        <v>-2114.1</v>
      </c>
      <c r="H38" s="46">
        <f>F38/E38</f>
        <v>-12.155569383945242</v>
      </c>
    </row>
    <row r="39" spans="1:8" ht="17.25" customHeight="1">
      <c r="A39" s="73" t="s">
        <v>147</v>
      </c>
      <c r="B39" s="6"/>
      <c r="C39" s="6"/>
      <c r="D39" s="8" t="s">
        <v>2</v>
      </c>
      <c r="E39" s="16">
        <f>SUM(E35:E38)</f>
        <v>27602.000000000004</v>
      </c>
      <c r="F39" s="16">
        <f>SUM(F35:F38)</f>
        <v>29305.5</v>
      </c>
      <c r="G39" s="32">
        <f>F39-E39</f>
        <v>1703.4999999999964</v>
      </c>
      <c r="H39" s="48">
        <f>F39/E39</f>
        <v>1.061716542279545</v>
      </c>
    </row>
    <row r="40" spans="1:8" ht="24.75" customHeight="1">
      <c r="A40" s="73" t="s">
        <v>148</v>
      </c>
      <c r="B40" s="101" t="s">
        <v>25</v>
      </c>
      <c r="C40" s="101"/>
      <c r="D40" s="101"/>
      <c r="E40" s="101"/>
      <c r="F40" s="101"/>
      <c r="G40" s="101"/>
      <c r="H40" s="102"/>
    </row>
    <row r="41" spans="1:8" ht="38.25">
      <c r="A41" s="73" t="s">
        <v>149</v>
      </c>
      <c r="B41" s="56">
        <v>141</v>
      </c>
      <c r="C41" s="65" t="s">
        <v>97</v>
      </c>
      <c r="D41" s="66" t="s">
        <v>98</v>
      </c>
      <c r="E41" s="57">
        <v>7</v>
      </c>
      <c r="F41" s="57">
        <v>70</v>
      </c>
      <c r="G41" s="19">
        <f>F41-E41</f>
        <v>63</v>
      </c>
      <c r="H41" s="49">
        <v>0</v>
      </c>
    </row>
    <row r="42" spans="1:8" ht="77.25" customHeight="1">
      <c r="A42" s="73" t="s">
        <v>150</v>
      </c>
      <c r="B42" s="37">
        <v>141</v>
      </c>
      <c r="C42" s="35" t="s">
        <v>39</v>
      </c>
      <c r="D42" s="26" t="s">
        <v>40</v>
      </c>
      <c r="E42" s="21">
        <v>502.2</v>
      </c>
      <c r="F42" s="18">
        <v>519.2</v>
      </c>
      <c r="G42" s="19">
        <f>F42-E42</f>
        <v>17.000000000000057</v>
      </c>
      <c r="H42" s="49">
        <f>F42/E42</f>
        <v>1.0338510553564317</v>
      </c>
    </row>
    <row r="43" spans="1:8" ht="51" customHeight="1">
      <c r="A43" s="73" t="s">
        <v>151</v>
      </c>
      <c r="B43" s="37">
        <v>141</v>
      </c>
      <c r="C43" s="35" t="s">
        <v>41</v>
      </c>
      <c r="D43" s="26" t="s">
        <v>42</v>
      </c>
      <c r="E43" s="21">
        <v>335.2</v>
      </c>
      <c r="F43" s="61">
        <v>49.8</v>
      </c>
      <c r="G43" s="19">
        <f>F43-E43</f>
        <v>-285.4</v>
      </c>
      <c r="H43" s="49">
        <f>F43/E43</f>
        <v>0.14856801909307876</v>
      </c>
    </row>
    <row r="44" spans="1:8" ht="12" customHeight="1">
      <c r="A44" s="73" t="s">
        <v>152</v>
      </c>
      <c r="B44" s="37"/>
      <c r="C44" s="4"/>
      <c r="D44" s="8" t="s">
        <v>2</v>
      </c>
      <c r="E44" s="16">
        <f>SUM(E41:E43)</f>
        <v>844.4</v>
      </c>
      <c r="F44" s="16">
        <f>SUM(F41:F43)</f>
        <v>639</v>
      </c>
      <c r="G44" s="17">
        <f>F44-E44</f>
        <v>-205.39999999999998</v>
      </c>
      <c r="H44" s="47">
        <f>F44/E44</f>
        <v>0.756750355281857</v>
      </c>
    </row>
    <row r="45" spans="1:8" ht="12" customHeight="1">
      <c r="A45" s="73" t="s">
        <v>153</v>
      </c>
      <c r="B45" s="89" t="s">
        <v>89</v>
      </c>
      <c r="C45" s="90"/>
      <c r="D45" s="90"/>
      <c r="E45" s="90"/>
      <c r="F45" s="90"/>
      <c r="G45" s="90"/>
      <c r="H45" s="91"/>
    </row>
    <row r="46" spans="1:8" ht="89.25">
      <c r="A46" s="73" t="s">
        <v>154</v>
      </c>
      <c r="B46" s="37">
        <v>161</v>
      </c>
      <c r="C46" s="37" t="s">
        <v>90</v>
      </c>
      <c r="D46" s="55" t="s">
        <v>88</v>
      </c>
      <c r="E46" s="60">
        <v>169</v>
      </c>
      <c r="F46" s="60">
        <v>388</v>
      </c>
      <c r="G46" s="19">
        <f>F46-E46</f>
        <v>219</v>
      </c>
      <c r="H46" s="49">
        <f>F46/E46</f>
        <v>2.2958579881656807</v>
      </c>
    </row>
    <row r="47" spans="1:8" ht="12" customHeight="1">
      <c r="A47" s="73" t="s">
        <v>155</v>
      </c>
      <c r="B47" s="37"/>
      <c r="C47" s="4"/>
      <c r="D47" s="8" t="s">
        <v>2</v>
      </c>
      <c r="E47" s="16">
        <f>SUM(E46)</f>
        <v>169</v>
      </c>
      <c r="F47" s="16">
        <f>SUM(F46)</f>
        <v>388</v>
      </c>
      <c r="G47" s="17">
        <f>F47-E47</f>
        <v>219</v>
      </c>
      <c r="H47" s="48">
        <f>F47/E47</f>
        <v>2.2958579881656807</v>
      </c>
    </row>
    <row r="48" spans="1:8" ht="12.75">
      <c r="A48" s="73" t="s">
        <v>156</v>
      </c>
      <c r="B48" s="101" t="s">
        <v>75</v>
      </c>
      <c r="C48" s="101"/>
      <c r="D48" s="101"/>
      <c r="E48" s="101"/>
      <c r="F48" s="101"/>
      <c r="G48" s="101"/>
      <c r="H48" s="102"/>
    </row>
    <row r="49" spans="1:8" ht="90" customHeight="1">
      <c r="A49" s="73" t="s">
        <v>157</v>
      </c>
      <c r="B49" s="37">
        <v>182</v>
      </c>
      <c r="C49" s="34" t="s">
        <v>43</v>
      </c>
      <c r="D49" s="25" t="s">
        <v>44</v>
      </c>
      <c r="E49" s="21">
        <v>26849.3</v>
      </c>
      <c r="F49" s="39">
        <v>27482.4</v>
      </c>
      <c r="G49" s="15">
        <f aca="true" t="shared" si="0" ref="G49:G72">F49-E49</f>
        <v>633.1000000000022</v>
      </c>
      <c r="H49" s="46">
        <f aca="true" t="shared" si="1" ref="H49:H77">F49/E49</f>
        <v>1.023579758131497</v>
      </c>
    </row>
    <row r="50" spans="1:8" ht="141.75" customHeight="1">
      <c r="A50" s="73" t="s">
        <v>158</v>
      </c>
      <c r="B50" s="37">
        <v>182</v>
      </c>
      <c r="C50" s="35" t="s">
        <v>45</v>
      </c>
      <c r="D50" s="26" t="s">
        <v>46</v>
      </c>
      <c r="E50" s="21">
        <v>177.9</v>
      </c>
      <c r="F50" s="62">
        <v>1047.4</v>
      </c>
      <c r="G50" s="15">
        <f t="shared" si="0"/>
        <v>869.5000000000001</v>
      </c>
      <c r="H50" s="46">
        <f t="shared" si="1"/>
        <v>5.887577290612704</v>
      </c>
    </row>
    <row r="51" spans="1:8" ht="52.5" customHeight="1">
      <c r="A51" s="73" t="s">
        <v>159</v>
      </c>
      <c r="B51" s="37">
        <v>182</v>
      </c>
      <c r="C51" s="35" t="s">
        <v>47</v>
      </c>
      <c r="D51" s="26" t="s">
        <v>48</v>
      </c>
      <c r="E51" s="21">
        <v>253.8</v>
      </c>
      <c r="F51" s="62">
        <v>45.7</v>
      </c>
      <c r="G51" s="15">
        <f t="shared" si="0"/>
        <v>-208.10000000000002</v>
      </c>
      <c r="H51" s="46">
        <f t="shared" si="1"/>
        <v>0.18006304176516943</v>
      </c>
    </row>
    <row r="52" spans="1:8" ht="102" customHeight="1">
      <c r="A52" s="73" t="s">
        <v>160</v>
      </c>
      <c r="B52" s="37">
        <v>182</v>
      </c>
      <c r="C52" s="35" t="s">
        <v>49</v>
      </c>
      <c r="D52" s="26" t="s">
        <v>50</v>
      </c>
      <c r="E52" s="21">
        <v>16</v>
      </c>
      <c r="F52" s="62">
        <v>9.2</v>
      </c>
      <c r="G52" s="15">
        <f t="shared" si="0"/>
        <v>-6.800000000000001</v>
      </c>
      <c r="H52" s="46">
        <f t="shared" si="1"/>
        <v>0.575</v>
      </c>
    </row>
    <row r="53" spans="1:8" ht="38.25">
      <c r="A53" s="73" t="s">
        <v>161</v>
      </c>
      <c r="B53" s="37">
        <v>182</v>
      </c>
      <c r="C53" s="35" t="s">
        <v>224</v>
      </c>
      <c r="D53" s="26" t="s">
        <v>91</v>
      </c>
      <c r="E53" s="21">
        <v>1978.5</v>
      </c>
      <c r="F53" s="62">
        <v>1667.4</v>
      </c>
      <c r="G53" s="15">
        <f t="shared" si="0"/>
        <v>-311.0999999999999</v>
      </c>
      <c r="H53" s="46">
        <f t="shared" si="1"/>
        <v>0.8427596664139501</v>
      </c>
    </row>
    <row r="54" spans="1:8" ht="89.25">
      <c r="A54" s="73" t="s">
        <v>162</v>
      </c>
      <c r="B54" s="37">
        <v>182</v>
      </c>
      <c r="C54" s="35" t="s">
        <v>225</v>
      </c>
      <c r="D54" s="26" t="s">
        <v>105</v>
      </c>
      <c r="E54" s="21">
        <v>3823.5</v>
      </c>
      <c r="F54" s="62">
        <v>3013.6</v>
      </c>
      <c r="G54" s="15">
        <f t="shared" si="0"/>
        <v>-809.9000000000001</v>
      </c>
      <c r="H54" s="46">
        <f t="shared" si="1"/>
        <v>0.7881783706028508</v>
      </c>
    </row>
    <row r="55" spans="1:8" ht="67.5" customHeight="1">
      <c r="A55" s="73" t="s">
        <v>163</v>
      </c>
      <c r="B55" s="37">
        <v>182</v>
      </c>
      <c r="C55" s="35" t="s">
        <v>348</v>
      </c>
      <c r="D55" s="26" t="s">
        <v>349</v>
      </c>
      <c r="E55" s="21">
        <v>0</v>
      </c>
      <c r="F55" s="62">
        <v>21.4</v>
      </c>
      <c r="G55" s="15">
        <f>F55-E55</f>
        <v>21.4</v>
      </c>
      <c r="H55" s="46" t="e">
        <f>F55/E55</f>
        <v>#DIV/0!</v>
      </c>
    </row>
    <row r="56" spans="1:8" ht="25.5">
      <c r="A56" s="73" t="s">
        <v>164</v>
      </c>
      <c r="B56" s="37">
        <v>182</v>
      </c>
      <c r="C56" s="35" t="s">
        <v>26</v>
      </c>
      <c r="D56" s="26" t="s">
        <v>4</v>
      </c>
      <c r="E56" s="21">
        <v>8220</v>
      </c>
      <c r="F56" s="62">
        <v>7378</v>
      </c>
      <c r="G56" s="15">
        <f t="shared" si="0"/>
        <v>-842</v>
      </c>
      <c r="H56" s="46">
        <f t="shared" si="1"/>
        <v>0.8975669099756691</v>
      </c>
    </row>
    <row r="57" spans="1:8" ht="25.5">
      <c r="A57" s="73" t="s">
        <v>165</v>
      </c>
      <c r="B57" s="37">
        <v>182</v>
      </c>
      <c r="C57" s="35" t="s">
        <v>333</v>
      </c>
      <c r="D57" s="26" t="s">
        <v>4</v>
      </c>
      <c r="E57" s="21">
        <v>0</v>
      </c>
      <c r="F57" s="62">
        <v>0.6</v>
      </c>
      <c r="G57" s="15">
        <f>F57-E57</f>
        <v>0.6</v>
      </c>
      <c r="H57" s="46">
        <v>0</v>
      </c>
    </row>
    <row r="58" spans="1:8" ht="14.25" customHeight="1">
      <c r="A58" s="73" t="s">
        <v>166</v>
      </c>
      <c r="B58" s="37">
        <v>182</v>
      </c>
      <c r="C58" s="35" t="s">
        <v>27</v>
      </c>
      <c r="D58" s="26" t="s">
        <v>5</v>
      </c>
      <c r="E58" s="21">
        <v>201</v>
      </c>
      <c r="F58" s="62">
        <v>242.4</v>
      </c>
      <c r="G58" s="15">
        <f t="shared" si="0"/>
        <v>41.400000000000006</v>
      </c>
      <c r="H58" s="46">
        <f t="shared" si="1"/>
        <v>1.2059701492537314</v>
      </c>
    </row>
    <row r="59" spans="1:8" ht="51.75" customHeight="1">
      <c r="A59" s="73" t="s">
        <v>167</v>
      </c>
      <c r="B59" s="37">
        <v>182</v>
      </c>
      <c r="C59" s="35" t="s">
        <v>76</v>
      </c>
      <c r="D59" s="26" t="s">
        <v>77</v>
      </c>
      <c r="E59" s="21">
        <v>632</v>
      </c>
      <c r="F59" s="62">
        <v>489</v>
      </c>
      <c r="G59" s="15">
        <f t="shared" si="0"/>
        <v>-143</v>
      </c>
      <c r="H59" s="46">
        <f t="shared" si="1"/>
        <v>0.7737341772151899</v>
      </c>
    </row>
    <row r="60" spans="1:8" ht="66.75" customHeight="1">
      <c r="A60" s="73" t="s">
        <v>168</v>
      </c>
      <c r="B60" s="37">
        <v>182</v>
      </c>
      <c r="C60" s="35" t="s">
        <v>16</v>
      </c>
      <c r="D60" s="26" t="s">
        <v>10</v>
      </c>
      <c r="E60" s="21">
        <v>5089</v>
      </c>
      <c r="F60" s="62">
        <v>4753.4</v>
      </c>
      <c r="G60" s="15">
        <f t="shared" si="0"/>
        <v>-335.60000000000036</v>
      </c>
      <c r="H60" s="46">
        <f t="shared" si="1"/>
        <v>0.9340538416191786</v>
      </c>
    </row>
    <row r="61" spans="1:8" ht="54" customHeight="1">
      <c r="A61" s="73" t="s">
        <v>169</v>
      </c>
      <c r="B61" s="37">
        <v>182</v>
      </c>
      <c r="C61" s="35" t="s">
        <v>78</v>
      </c>
      <c r="D61" s="26" t="s">
        <v>81</v>
      </c>
      <c r="E61" s="21">
        <v>5893.6</v>
      </c>
      <c r="F61" s="62">
        <v>5296.7</v>
      </c>
      <c r="G61" s="15">
        <f t="shared" si="0"/>
        <v>-596.9000000000005</v>
      </c>
      <c r="H61" s="46">
        <f t="shared" si="1"/>
        <v>0.8987206461246097</v>
      </c>
    </row>
    <row r="62" spans="1:8" ht="51">
      <c r="A62" s="73" t="s">
        <v>170</v>
      </c>
      <c r="B62" s="37">
        <v>182</v>
      </c>
      <c r="C62" s="35" t="s">
        <v>79</v>
      </c>
      <c r="D62" s="26" t="s">
        <v>80</v>
      </c>
      <c r="E62" s="21">
        <v>3951</v>
      </c>
      <c r="F62" s="62">
        <v>2363.6</v>
      </c>
      <c r="G62" s="15">
        <f t="shared" si="0"/>
        <v>-1587.4</v>
      </c>
      <c r="H62" s="46">
        <f t="shared" si="1"/>
        <v>0.5982282966337635</v>
      </c>
    </row>
    <row r="63" spans="1:8" ht="63.75" customHeight="1">
      <c r="A63" s="73" t="s">
        <v>171</v>
      </c>
      <c r="B63" s="37">
        <v>182</v>
      </c>
      <c r="C63" s="34" t="s">
        <v>51</v>
      </c>
      <c r="D63" s="25" t="s">
        <v>11</v>
      </c>
      <c r="E63" s="21">
        <v>1965</v>
      </c>
      <c r="F63" s="62">
        <v>1649</v>
      </c>
      <c r="G63" s="15">
        <f t="shared" si="0"/>
        <v>-316</v>
      </c>
      <c r="H63" s="46">
        <f t="shared" si="1"/>
        <v>0.8391857506361323</v>
      </c>
    </row>
    <row r="64" spans="1:8" ht="36.75" customHeight="1">
      <c r="A64" s="73" t="s">
        <v>172</v>
      </c>
      <c r="B64" s="37">
        <v>182</v>
      </c>
      <c r="C64" s="35" t="s">
        <v>56</v>
      </c>
      <c r="D64" s="29" t="s">
        <v>82</v>
      </c>
      <c r="E64" s="21">
        <v>0</v>
      </c>
      <c r="F64" s="62">
        <v>1.5</v>
      </c>
      <c r="G64" s="15">
        <f t="shared" si="0"/>
        <v>1.5</v>
      </c>
      <c r="H64" s="46">
        <v>0</v>
      </c>
    </row>
    <row r="65" spans="1:8" ht="12.75">
      <c r="A65" s="73" t="s">
        <v>173</v>
      </c>
      <c r="B65" s="37"/>
      <c r="C65" s="4"/>
      <c r="D65" s="7" t="s">
        <v>2</v>
      </c>
      <c r="E65" s="16">
        <f>SUM(E49:E64)</f>
        <v>59050.6</v>
      </c>
      <c r="F65" s="16">
        <f>SUM(F49:F64)</f>
        <v>55461.3</v>
      </c>
      <c r="G65" s="17">
        <f t="shared" si="0"/>
        <v>-3589.2999999999956</v>
      </c>
      <c r="H65" s="47">
        <f t="shared" si="1"/>
        <v>0.9392165363264726</v>
      </c>
    </row>
    <row r="66" spans="1:8" ht="12.75">
      <c r="A66" s="73" t="s">
        <v>174</v>
      </c>
      <c r="B66" s="104" t="s">
        <v>83</v>
      </c>
      <c r="C66" s="104"/>
      <c r="D66" s="104"/>
      <c r="E66" s="104"/>
      <c r="F66" s="104"/>
      <c r="G66" s="104"/>
      <c r="H66" s="105"/>
    </row>
    <row r="67" spans="1:8" ht="76.5">
      <c r="A67" s="73" t="s">
        <v>175</v>
      </c>
      <c r="B67" s="37">
        <v>188</v>
      </c>
      <c r="C67" s="37" t="s">
        <v>265</v>
      </c>
      <c r="D67" s="26" t="s">
        <v>266</v>
      </c>
      <c r="E67" s="31">
        <v>0</v>
      </c>
      <c r="F67" s="31">
        <v>15.6</v>
      </c>
      <c r="G67" s="15">
        <f t="shared" si="0"/>
        <v>15.6</v>
      </c>
      <c r="H67" s="46">
        <v>0</v>
      </c>
    </row>
    <row r="68" spans="1:8" ht="51">
      <c r="A68" s="73" t="s">
        <v>176</v>
      </c>
      <c r="B68" s="37">
        <v>188</v>
      </c>
      <c r="C68" s="37" t="s">
        <v>267</v>
      </c>
      <c r="D68" s="26" t="s">
        <v>268</v>
      </c>
      <c r="E68" s="31">
        <v>0</v>
      </c>
      <c r="F68" s="31">
        <v>30</v>
      </c>
      <c r="G68" s="15">
        <f t="shared" si="0"/>
        <v>30</v>
      </c>
      <c r="H68" s="46">
        <v>0</v>
      </c>
    </row>
    <row r="69" spans="1:8" ht="76.5">
      <c r="A69" s="73" t="s">
        <v>177</v>
      </c>
      <c r="B69" s="37">
        <v>188</v>
      </c>
      <c r="C69" s="37" t="s">
        <v>39</v>
      </c>
      <c r="D69" s="26" t="s">
        <v>40</v>
      </c>
      <c r="E69" s="31">
        <v>7.2</v>
      </c>
      <c r="F69" s="31">
        <v>1.6</v>
      </c>
      <c r="G69" s="15">
        <f t="shared" si="0"/>
        <v>-5.6</v>
      </c>
      <c r="H69" s="46">
        <f t="shared" si="1"/>
        <v>0.22222222222222224</v>
      </c>
    </row>
    <row r="70" spans="1:8" ht="89.25">
      <c r="A70" s="73" t="s">
        <v>178</v>
      </c>
      <c r="B70" s="37">
        <v>188</v>
      </c>
      <c r="C70" s="37" t="s">
        <v>121</v>
      </c>
      <c r="D70" s="5" t="s">
        <v>122</v>
      </c>
      <c r="E70" s="31">
        <v>27</v>
      </c>
      <c r="F70" s="31">
        <v>7.6</v>
      </c>
      <c r="G70" s="15">
        <f t="shared" si="0"/>
        <v>-19.4</v>
      </c>
      <c r="H70" s="46">
        <f t="shared" si="1"/>
        <v>0.28148148148148144</v>
      </c>
    </row>
    <row r="71" spans="1:8" ht="51">
      <c r="A71" s="73" t="s">
        <v>179</v>
      </c>
      <c r="B71" s="37">
        <v>188</v>
      </c>
      <c r="C71" s="37" t="s">
        <v>41</v>
      </c>
      <c r="D71" s="5" t="s">
        <v>8</v>
      </c>
      <c r="E71" s="31">
        <v>495.4</v>
      </c>
      <c r="F71" s="31">
        <v>195.4</v>
      </c>
      <c r="G71" s="15">
        <f t="shared" si="0"/>
        <v>-300</v>
      </c>
      <c r="H71" s="46">
        <f t="shared" si="1"/>
        <v>0.39442874444893017</v>
      </c>
    </row>
    <row r="72" spans="1:8" ht="12.75">
      <c r="A72" s="73" t="s">
        <v>180</v>
      </c>
      <c r="B72" s="4"/>
      <c r="C72" s="4"/>
      <c r="D72" s="7" t="s">
        <v>2</v>
      </c>
      <c r="E72" s="16">
        <f>SUM(E67:E71)</f>
        <v>529.6</v>
      </c>
      <c r="F72" s="16">
        <f>SUM(F67:F71)</f>
        <v>250.20000000000002</v>
      </c>
      <c r="G72" s="32">
        <f t="shared" si="0"/>
        <v>-279.4</v>
      </c>
      <c r="H72" s="47">
        <f t="shared" si="1"/>
        <v>0.4724320241691843</v>
      </c>
    </row>
    <row r="73" spans="1:8" s="84" customFormat="1" ht="12.75">
      <c r="A73" s="73" t="s">
        <v>181</v>
      </c>
      <c r="B73" s="89" t="s">
        <v>286</v>
      </c>
      <c r="C73" s="90"/>
      <c r="D73" s="90"/>
      <c r="E73" s="90"/>
      <c r="F73" s="90"/>
      <c r="G73" s="90"/>
      <c r="H73" s="91"/>
    </row>
    <row r="74" spans="1:8" s="84" customFormat="1" ht="25.5">
      <c r="A74" s="73" t="s">
        <v>182</v>
      </c>
      <c r="B74" s="85">
        <v>321</v>
      </c>
      <c r="C74" s="85" t="s">
        <v>334</v>
      </c>
      <c r="D74" s="86" t="s">
        <v>335</v>
      </c>
      <c r="E74" s="60">
        <v>0</v>
      </c>
      <c r="F74" s="60">
        <v>5</v>
      </c>
      <c r="G74" s="62">
        <f>F74-E74</f>
        <v>5</v>
      </c>
      <c r="H74" s="87">
        <v>0</v>
      </c>
    </row>
    <row r="75" spans="1:8" ht="12.75">
      <c r="A75" s="73" t="s">
        <v>183</v>
      </c>
      <c r="B75" s="4"/>
      <c r="C75" s="4"/>
      <c r="D75" s="7" t="s">
        <v>2</v>
      </c>
      <c r="E75" s="16">
        <f>SUM(E74)</f>
        <v>0</v>
      </c>
      <c r="F75" s="16">
        <f>SUM(F74)</f>
        <v>5</v>
      </c>
      <c r="G75" s="32">
        <f>F75-E75</f>
        <v>5</v>
      </c>
      <c r="H75" s="47">
        <v>0</v>
      </c>
    </row>
    <row r="76" spans="1:8" ht="12.75">
      <c r="A76" s="73" t="s">
        <v>184</v>
      </c>
      <c r="B76" s="103" t="s">
        <v>226</v>
      </c>
      <c r="C76" s="104"/>
      <c r="D76" s="104"/>
      <c r="E76" s="104"/>
      <c r="F76" s="104"/>
      <c r="G76" s="104"/>
      <c r="H76" s="105"/>
    </row>
    <row r="77" spans="1:8" ht="89.25">
      <c r="A77" s="73" t="s">
        <v>185</v>
      </c>
      <c r="B77" s="37">
        <v>322</v>
      </c>
      <c r="C77" s="37" t="s">
        <v>121</v>
      </c>
      <c r="D77" s="5" t="s">
        <v>122</v>
      </c>
      <c r="E77" s="60">
        <v>2.1</v>
      </c>
      <c r="F77" s="60">
        <v>1</v>
      </c>
      <c r="G77" s="15">
        <f>F77-E77</f>
        <v>-1.1</v>
      </c>
      <c r="H77" s="46">
        <f t="shared" si="1"/>
        <v>0.47619047619047616</v>
      </c>
    </row>
    <row r="78" spans="1:8" ht="12.75">
      <c r="A78" s="73" t="s">
        <v>186</v>
      </c>
      <c r="B78" s="4"/>
      <c r="C78" s="4"/>
      <c r="D78" s="7" t="s">
        <v>2</v>
      </c>
      <c r="E78" s="16">
        <f>SUM(E77)</f>
        <v>2.1</v>
      </c>
      <c r="F78" s="16">
        <f>SUM(F77)</f>
        <v>1</v>
      </c>
      <c r="G78" s="32">
        <f>F78-E78</f>
        <v>-1.1</v>
      </c>
      <c r="H78" s="47">
        <v>0</v>
      </c>
    </row>
    <row r="79" spans="1:8" ht="18.75" customHeight="1">
      <c r="A79" s="73" t="s">
        <v>187</v>
      </c>
      <c r="B79" s="97" t="s">
        <v>6</v>
      </c>
      <c r="C79" s="97"/>
      <c r="D79" s="97"/>
      <c r="E79" s="97"/>
      <c r="F79" s="97"/>
      <c r="G79" s="97"/>
      <c r="H79" s="98"/>
    </row>
    <row r="80" spans="1:8" ht="82.5" customHeight="1">
      <c r="A80" s="73" t="s">
        <v>188</v>
      </c>
      <c r="B80" s="58" t="s">
        <v>17</v>
      </c>
      <c r="C80" s="36" t="s">
        <v>227</v>
      </c>
      <c r="D80" s="25" t="s">
        <v>228</v>
      </c>
      <c r="E80" s="21">
        <v>30</v>
      </c>
      <c r="F80" s="61">
        <v>0</v>
      </c>
      <c r="G80" s="20">
        <f aca="true" t="shared" si="2" ref="G80:G125">F80-E80</f>
        <v>-30</v>
      </c>
      <c r="H80" s="50">
        <f aca="true" t="shared" si="3" ref="H80:H123">F80/E80</f>
        <v>0</v>
      </c>
    </row>
    <row r="81" spans="1:8" ht="132.75" customHeight="1">
      <c r="A81" s="73" t="s">
        <v>189</v>
      </c>
      <c r="B81" s="58" t="s">
        <v>17</v>
      </c>
      <c r="C81" s="36" t="s">
        <v>84</v>
      </c>
      <c r="D81" s="25" t="s">
        <v>106</v>
      </c>
      <c r="E81" s="21">
        <v>5075</v>
      </c>
      <c r="F81" s="61">
        <v>3780.5</v>
      </c>
      <c r="G81" s="20">
        <f>F81-E81</f>
        <v>-1294.5</v>
      </c>
      <c r="H81" s="50">
        <f>F81/E81</f>
        <v>0.7449261083743842</v>
      </c>
    </row>
    <row r="82" spans="1:8" ht="180" customHeight="1">
      <c r="A82" s="73" t="s">
        <v>190</v>
      </c>
      <c r="B82" s="58" t="s">
        <v>17</v>
      </c>
      <c r="C82" s="36" t="s">
        <v>95</v>
      </c>
      <c r="D82" s="25" t="s">
        <v>96</v>
      </c>
      <c r="E82" s="21">
        <v>7.6</v>
      </c>
      <c r="F82" s="61">
        <v>10.9</v>
      </c>
      <c r="G82" s="20">
        <f t="shared" si="2"/>
        <v>3.3000000000000007</v>
      </c>
      <c r="H82" s="50">
        <v>0</v>
      </c>
    </row>
    <row r="83" spans="1:8" ht="102">
      <c r="A83" s="73" t="s">
        <v>191</v>
      </c>
      <c r="B83" s="33" t="s">
        <v>17</v>
      </c>
      <c r="C83" s="36" t="s">
        <v>85</v>
      </c>
      <c r="D83" s="25" t="s">
        <v>107</v>
      </c>
      <c r="E83" s="21">
        <v>4200</v>
      </c>
      <c r="F83" s="61">
        <v>4494.4</v>
      </c>
      <c r="G83" s="20">
        <f t="shared" si="2"/>
        <v>294.39999999999964</v>
      </c>
      <c r="H83" s="50">
        <f t="shared" si="3"/>
        <v>1.070095238095238</v>
      </c>
    </row>
    <row r="84" spans="1:8" ht="76.5">
      <c r="A84" s="73" t="s">
        <v>192</v>
      </c>
      <c r="B84" s="33" t="s">
        <v>17</v>
      </c>
      <c r="C84" s="36" t="s">
        <v>336</v>
      </c>
      <c r="D84" s="25" t="s">
        <v>337</v>
      </c>
      <c r="E84" s="21">
        <v>0</v>
      </c>
      <c r="F84" s="61">
        <v>20.7</v>
      </c>
      <c r="G84" s="20">
        <f>F84-E84</f>
        <v>20.7</v>
      </c>
      <c r="H84" s="50">
        <v>0</v>
      </c>
    </row>
    <row r="85" spans="1:8" ht="89.25">
      <c r="A85" s="73" t="s">
        <v>193</v>
      </c>
      <c r="B85" s="33" t="s">
        <v>17</v>
      </c>
      <c r="C85" s="36" t="s">
        <v>269</v>
      </c>
      <c r="D85" s="27" t="s">
        <v>339</v>
      </c>
      <c r="E85" s="21">
        <v>3449.9</v>
      </c>
      <c r="F85" s="39">
        <v>2260.3</v>
      </c>
      <c r="G85" s="20">
        <f t="shared" si="2"/>
        <v>-1189.6</v>
      </c>
      <c r="H85" s="50">
        <f t="shared" si="3"/>
        <v>0.6551784109684339</v>
      </c>
    </row>
    <row r="86" spans="1:8" ht="117.75" customHeight="1">
      <c r="A86" s="73" t="s">
        <v>194</v>
      </c>
      <c r="B86" s="33" t="s">
        <v>17</v>
      </c>
      <c r="C86" s="36" t="s">
        <v>338</v>
      </c>
      <c r="D86" s="27" t="s">
        <v>350</v>
      </c>
      <c r="E86" s="21">
        <v>0</v>
      </c>
      <c r="F86" s="39">
        <v>74.1</v>
      </c>
      <c r="G86" s="20">
        <f>F86-E86</f>
        <v>74.1</v>
      </c>
      <c r="H86" s="50">
        <v>0</v>
      </c>
    </row>
    <row r="87" spans="1:8" ht="57" customHeight="1">
      <c r="A87" s="73" t="s">
        <v>195</v>
      </c>
      <c r="B87" s="33" t="s">
        <v>18</v>
      </c>
      <c r="C87" s="35" t="s">
        <v>229</v>
      </c>
      <c r="D87" s="26" t="s">
        <v>116</v>
      </c>
      <c r="E87" s="21">
        <v>200</v>
      </c>
      <c r="F87" s="39">
        <v>237.6</v>
      </c>
      <c r="G87" s="20">
        <f t="shared" si="2"/>
        <v>37.599999999999994</v>
      </c>
      <c r="H87" s="50">
        <f t="shared" si="3"/>
        <v>1.188</v>
      </c>
    </row>
    <row r="88" spans="1:8" ht="132" customHeight="1">
      <c r="A88" s="73" t="s">
        <v>196</v>
      </c>
      <c r="B88" s="33" t="s">
        <v>17</v>
      </c>
      <c r="C88" s="35" t="s">
        <v>108</v>
      </c>
      <c r="D88" s="26" t="s">
        <v>109</v>
      </c>
      <c r="E88" s="21">
        <v>6813.6</v>
      </c>
      <c r="F88" s="39">
        <v>663.7</v>
      </c>
      <c r="G88" s="20">
        <f>F88-E88</f>
        <v>-6149.900000000001</v>
      </c>
      <c r="H88" s="50">
        <f>F88/E88</f>
        <v>0.09740812492661735</v>
      </c>
    </row>
    <row r="89" spans="1:8" ht="66" customHeight="1">
      <c r="A89" s="73" t="s">
        <v>197</v>
      </c>
      <c r="B89" s="33" t="s">
        <v>17</v>
      </c>
      <c r="C89" s="35" t="s">
        <v>13</v>
      </c>
      <c r="D89" s="26" t="s">
        <v>7</v>
      </c>
      <c r="E89" s="21">
        <v>358</v>
      </c>
      <c r="F89" s="39">
        <v>409.9</v>
      </c>
      <c r="G89" s="20">
        <f t="shared" si="2"/>
        <v>51.89999999999998</v>
      </c>
      <c r="H89" s="50">
        <f t="shared" si="3"/>
        <v>1.1449720670391061</v>
      </c>
    </row>
    <row r="90" spans="1:8" ht="66" customHeight="1">
      <c r="A90" s="73" t="s">
        <v>198</v>
      </c>
      <c r="B90" s="33" t="s">
        <v>17</v>
      </c>
      <c r="C90" s="35" t="s">
        <v>287</v>
      </c>
      <c r="D90" s="26" t="s">
        <v>288</v>
      </c>
      <c r="E90" s="21">
        <v>186.4</v>
      </c>
      <c r="F90" s="39">
        <v>186.439</v>
      </c>
      <c r="G90" s="20">
        <f t="shared" si="2"/>
        <v>0.03899999999998727</v>
      </c>
      <c r="H90" s="50">
        <v>0</v>
      </c>
    </row>
    <row r="91" spans="1:8" ht="117" customHeight="1">
      <c r="A91" s="73" t="s">
        <v>199</v>
      </c>
      <c r="B91" s="33" t="s">
        <v>17</v>
      </c>
      <c r="C91" s="35" t="s">
        <v>249</v>
      </c>
      <c r="D91" s="26" t="s">
        <v>250</v>
      </c>
      <c r="E91" s="21">
        <v>0</v>
      </c>
      <c r="F91" s="39">
        <v>33.297</v>
      </c>
      <c r="G91" s="20">
        <f t="shared" si="2"/>
        <v>33.297</v>
      </c>
      <c r="H91" s="50">
        <v>0</v>
      </c>
    </row>
    <row r="92" spans="1:8" ht="63.75">
      <c r="A92" s="73" t="s">
        <v>200</v>
      </c>
      <c r="B92" s="78" t="s">
        <v>17</v>
      </c>
      <c r="C92" s="79" t="s">
        <v>251</v>
      </c>
      <c r="D92" s="80" t="s">
        <v>252</v>
      </c>
      <c r="E92" s="21">
        <v>54</v>
      </c>
      <c r="F92" s="39">
        <v>69.6</v>
      </c>
      <c r="G92" s="20">
        <f t="shared" si="2"/>
        <v>15.599999999999994</v>
      </c>
      <c r="H92" s="50">
        <v>0</v>
      </c>
    </row>
    <row r="93" spans="1:8" ht="65.25" customHeight="1">
      <c r="A93" s="73" t="s">
        <v>201</v>
      </c>
      <c r="B93" s="33" t="s">
        <v>17</v>
      </c>
      <c r="C93" s="35" t="s">
        <v>53</v>
      </c>
      <c r="D93" s="26" t="s">
        <v>54</v>
      </c>
      <c r="E93" s="21">
        <v>25.7</v>
      </c>
      <c r="F93" s="39">
        <v>5.2</v>
      </c>
      <c r="G93" s="20">
        <f t="shared" si="2"/>
        <v>-20.5</v>
      </c>
      <c r="H93" s="50">
        <f t="shared" si="3"/>
        <v>0.20233463035019456</v>
      </c>
    </row>
    <row r="94" spans="1:8" ht="54.75" customHeight="1">
      <c r="A94" s="73" t="s">
        <v>202</v>
      </c>
      <c r="B94" s="33" t="s">
        <v>17</v>
      </c>
      <c r="C94" s="35" t="s">
        <v>14</v>
      </c>
      <c r="D94" s="26" t="s">
        <v>42</v>
      </c>
      <c r="E94" s="21">
        <v>2005.48</v>
      </c>
      <c r="F94" s="39">
        <v>563</v>
      </c>
      <c r="G94" s="20">
        <f t="shared" si="2"/>
        <v>-1442.48</v>
      </c>
      <c r="H94" s="50">
        <f t="shared" si="3"/>
        <v>0.2807307976145362</v>
      </c>
    </row>
    <row r="95" spans="1:8" ht="25.5">
      <c r="A95" s="73" t="s">
        <v>203</v>
      </c>
      <c r="B95" s="33" t="s">
        <v>17</v>
      </c>
      <c r="C95" s="35" t="s">
        <v>102</v>
      </c>
      <c r="D95" s="26" t="s">
        <v>103</v>
      </c>
      <c r="E95" s="21">
        <v>0</v>
      </c>
      <c r="F95" s="39">
        <v>-0.4</v>
      </c>
      <c r="G95" s="20">
        <f t="shared" si="2"/>
        <v>-0.4</v>
      </c>
      <c r="H95" s="50">
        <v>0</v>
      </c>
    </row>
    <row r="96" spans="1:8" ht="25.5">
      <c r="A96" s="73" t="s">
        <v>204</v>
      </c>
      <c r="B96" s="33" t="s">
        <v>17</v>
      </c>
      <c r="C96" s="35" t="s">
        <v>253</v>
      </c>
      <c r="D96" s="26" t="s">
        <v>254</v>
      </c>
      <c r="E96" s="21">
        <v>139</v>
      </c>
      <c r="F96" s="39">
        <v>143.2</v>
      </c>
      <c r="G96" s="20">
        <f t="shared" si="2"/>
        <v>4.199999999999989</v>
      </c>
      <c r="H96" s="50">
        <v>0</v>
      </c>
    </row>
    <row r="97" spans="1:8" ht="42.75" customHeight="1">
      <c r="A97" s="73" t="s">
        <v>205</v>
      </c>
      <c r="B97" s="33" t="s">
        <v>17</v>
      </c>
      <c r="C97" s="35" t="s">
        <v>340</v>
      </c>
      <c r="D97" s="26" t="s">
        <v>341</v>
      </c>
      <c r="E97" s="21">
        <v>15862.2</v>
      </c>
      <c r="F97" s="39">
        <v>15862.2</v>
      </c>
      <c r="G97" s="20">
        <f>F97-E97</f>
        <v>0</v>
      </c>
      <c r="H97" s="50">
        <f>F97/E97</f>
        <v>1</v>
      </c>
    </row>
    <row r="98" spans="1:8" ht="153">
      <c r="A98" s="73" t="s">
        <v>206</v>
      </c>
      <c r="B98" s="33" t="s">
        <v>17</v>
      </c>
      <c r="C98" s="35" t="s">
        <v>289</v>
      </c>
      <c r="D98" s="26" t="s">
        <v>290</v>
      </c>
      <c r="E98" s="21">
        <v>15325.9</v>
      </c>
      <c r="F98" s="39">
        <v>10989.9</v>
      </c>
      <c r="G98" s="20">
        <f t="shared" si="2"/>
        <v>-4336</v>
      </c>
      <c r="H98" s="50">
        <f t="shared" si="3"/>
        <v>0.7170802367234551</v>
      </c>
    </row>
    <row r="99" spans="1:8" ht="122.25" customHeight="1">
      <c r="A99" s="73" t="s">
        <v>207</v>
      </c>
      <c r="B99" s="33" t="s">
        <v>17</v>
      </c>
      <c r="C99" s="35" t="s">
        <v>291</v>
      </c>
      <c r="D99" s="26" t="s">
        <v>292</v>
      </c>
      <c r="E99" s="21">
        <v>988.9</v>
      </c>
      <c r="F99" s="39">
        <v>709</v>
      </c>
      <c r="G99" s="20">
        <f t="shared" si="2"/>
        <v>-279.9</v>
      </c>
      <c r="H99" s="50">
        <f t="shared" si="3"/>
        <v>0.7169582364243099</v>
      </c>
    </row>
    <row r="100" spans="1:8" ht="25.5">
      <c r="A100" s="73" t="s">
        <v>208</v>
      </c>
      <c r="B100" s="33" t="s">
        <v>17</v>
      </c>
      <c r="C100" s="35" t="s">
        <v>270</v>
      </c>
      <c r="D100" s="26" t="s">
        <v>271</v>
      </c>
      <c r="E100" s="21">
        <v>591.3</v>
      </c>
      <c r="F100" s="39">
        <v>545.815</v>
      </c>
      <c r="G100" s="20">
        <f t="shared" si="2"/>
        <v>-45.4849999999999</v>
      </c>
      <c r="H100" s="50">
        <f t="shared" si="3"/>
        <v>0.9230762726196517</v>
      </c>
    </row>
    <row r="101" spans="1:8" ht="38.25">
      <c r="A101" s="73" t="s">
        <v>209</v>
      </c>
      <c r="B101" s="33" t="s">
        <v>18</v>
      </c>
      <c r="C101" s="35" t="s">
        <v>232</v>
      </c>
      <c r="D101" s="26" t="s">
        <v>230</v>
      </c>
      <c r="E101" s="21">
        <v>60818.7</v>
      </c>
      <c r="F101" s="39">
        <v>60775.9</v>
      </c>
      <c r="G101" s="20">
        <f t="shared" si="2"/>
        <v>-42.799999999995634</v>
      </c>
      <c r="H101" s="50">
        <v>0</v>
      </c>
    </row>
    <row r="102" spans="1:8" ht="25.5">
      <c r="A102" s="73" t="s">
        <v>210</v>
      </c>
      <c r="B102" s="81" t="s">
        <v>17</v>
      </c>
      <c r="C102" s="35" t="s">
        <v>272</v>
      </c>
      <c r="D102" s="26" t="s">
        <v>273</v>
      </c>
      <c r="E102" s="21">
        <v>252.2</v>
      </c>
      <c r="F102" s="39">
        <v>252.2</v>
      </c>
      <c r="G102" s="20">
        <f t="shared" si="2"/>
        <v>0</v>
      </c>
      <c r="H102" s="50">
        <v>0</v>
      </c>
    </row>
    <row r="103" spans="1:8" ht="51">
      <c r="A103" s="73" t="s">
        <v>211</v>
      </c>
      <c r="B103" s="81" t="s">
        <v>17</v>
      </c>
      <c r="C103" s="67" t="s">
        <v>233</v>
      </c>
      <c r="D103" s="26" t="s">
        <v>293</v>
      </c>
      <c r="E103" s="21">
        <v>1196.8</v>
      </c>
      <c r="F103" s="39">
        <v>1196.8</v>
      </c>
      <c r="G103" s="20">
        <f t="shared" si="2"/>
        <v>0</v>
      </c>
      <c r="H103" s="50">
        <v>0</v>
      </c>
    </row>
    <row r="104" spans="1:8" ht="127.5">
      <c r="A104" s="73" t="s">
        <v>212</v>
      </c>
      <c r="B104" s="74">
        <v>901</v>
      </c>
      <c r="C104" s="67" t="s">
        <v>233</v>
      </c>
      <c r="D104" s="75" t="s">
        <v>231</v>
      </c>
      <c r="E104" s="21">
        <v>1200.2</v>
      </c>
      <c r="F104" s="39">
        <v>356.8</v>
      </c>
      <c r="G104" s="20">
        <f t="shared" si="2"/>
        <v>-843.4000000000001</v>
      </c>
      <c r="H104" s="50">
        <f t="shared" si="3"/>
        <v>0.29728378603566075</v>
      </c>
    </row>
    <row r="105" spans="1:8" ht="66" customHeight="1">
      <c r="A105" s="73" t="s">
        <v>213</v>
      </c>
      <c r="B105" s="74">
        <v>901</v>
      </c>
      <c r="C105" s="67" t="s">
        <v>233</v>
      </c>
      <c r="D105" s="75" t="s">
        <v>274</v>
      </c>
      <c r="E105" s="21">
        <v>129.8</v>
      </c>
      <c r="F105" s="39">
        <v>129.8</v>
      </c>
      <c r="G105" s="20">
        <f t="shared" si="2"/>
        <v>0</v>
      </c>
      <c r="H105" s="50">
        <f t="shared" si="3"/>
        <v>1</v>
      </c>
    </row>
    <row r="106" spans="1:8" ht="27.75" customHeight="1">
      <c r="A106" s="73" t="s">
        <v>214</v>
      </c>
      <c r="B106" s="74">
        <v>901</v>
      </c>
      <c r="C106" s="67" t="s">
        <v>233</v>
      </c>
      <c r="D106" s="75" t="s">
        <v>275</v>
      </c>
      <c r="E106" s="21">
        <v>452.9</v>
      </c>
      <c r="F106" s="39">
        <v>423.7</v>
      </c>
      <c r="G106" s="20">
        <f t="shared" si="2"/>
        <v>-29.19999999999999</v>
      </c>
      <c r="H106" s="50">
        <f t="shared" si="3"/>
        <v>0.9355266063148598</v>
      </c>
    </row>
    <row r="107" spans="1:8" ht="76.5">
      <c r="A107" s="73" t="s">
        <v>215</v>
      </c>
      <c r="B107" s="74">
        <v>901</v>
      </c>
      <c r="C107" s="67" t="s">
        <v>233</v>
      </c>
      <c r="D107" s="75" t="s">
        <v>342</v>
      </c>
      <c r="E107" s="21">
        <v>1008.3</v>
      </c>
      <c r="F107" s="39">
        <v>928.3</v>
      </c>
      <c r="G107" s="20">
        <f>F107-E107</f>
        <v>-80</v>
      </c>
      <c r="H107" s="50">
        <f>F107/E107</f>
        <v>0.9206585341664187</v>
      </c>
    </row>
    <row r="108" spans="1:8" ht="51">
      <c r="A108" s="73" t="s">
        <v>216</v>
      </c>
      <c r="B108" s="74">
        <v>901</v>
      </c>
      <c r="C108" s="67" t="s">
        <v>233</v>
      </c>
      <c r="D108" s="75" t="s">
        <v>276</v>
      </c>
      <c r="E108" s="21">
        <v>161</v>
      </c>
      <c r="F108" s="39">
        <v>161</v>
      </c>
      <c r="G108" s="20">
        <f t="shared" si="2"/>
        <v>0</v>
      </c>
      <c r="H108" s="50">
        <v>0</v>
      </c>
    </row>
    <row r="109" spans="1:8" ht="68.25" customHeight="1">
      <c r="A109" s="73" t="s">
        <v>217</v>
      </c>
      <c r="B109" s="33" t="s">
        <v>17</v>
      </c>
      <c r="C109" s="35" t="s">
        <v>234</v>
      </c>
      <c r="D109" s="26" t="s">
        <v>21</v>
      </c>
      <c r="E109" s="21">
        <v>2948</v>
      </c>
      <c r="F109" s="39">
        <v>2237.1</v>
      </c>
      <c r="G109" s="20">
        <f t="shared" si="2"/>
        <v>-710.9000000000001</v>
      </c>
      <c r="H109" s="50">
        <f t="shared" si="3"/>
        <v>0.7588534599728629</v>
      </c>
    </row>
    <row r="110" spans="1:8" ht="93.75" customHeight="1">
      <c r="A110" s="73" t="s">
        <v>209</v>
      </c>
      <c r="B110" s="33" t="s">
        <v>17</v>
      </c>
      <c r="C110" s="35" t="s">
        <v>235</v>
      </c>
      <c r="D110" s="26" t="s">
        <v>22</v>
      </c>
      <c r="E110" s="28">
        <v>289</v>
      </c>
      <c r="F110" s="88">
        <v>289</v>
      </c>
      <c r="G110" s="20">
        <f t="shared" si="2"/>
        <v>0</v>
      </c>
      <c r="H110" s="50">
        <f t="shared" si="3"/>
        <v>1</v>
      </c>
    </row>
    <row r="111" spans="1:8" ht="75.75" customHeight="1">
      <c r="A111" s="73" t="s">
        <v>210</v>
      </c>
      <c r="B111" s="33" t="s">
        <v>17</v>
      </c>
      <c r="C111" s="36" t="s">
        <v>235</v>
      </c>
      <c r="D111" s="27" t="s">
        <v>23</v>
      </c>
      <c r="E111" s="28">
        <v>23067</v>
      </c>
      <c r="F111" s="88">
        <v>23067</v>
      </c>
      <c r="G111" s="20">
        <f t="shared" si="2"/>
        <v>0</v>
      </c>
      <c r="H111" s="50">
        <f t="shared" si="3"/>
        <v>1</v>
      </c>
    </row>
    <row r="112" spans="1:8" ht="102" customHeight="1">
      <c r="A112" s="73" t="s">
        <v>211</v>
      </c>
      <c r="B112" s="33" t="s">
        <v>17</v>
      </c>
      <c r="C112" s="35" t="s">
        <v>235</v>
      </c>
      <c r="D112" s="26" t="s">
        <v>86</v>
      </c>
      <c r="E112" s="28">
        <v>0.1</v>
      </c>
      <c r="F112" s="88">
        <v>0.1</v>
      </c>
      <c r="G112" s="20">
        <f t="shared" si="2"/>
        <v>0</v>
      </c>
      <c r="H112" s="50">
        <f t="shared" si="3"/>
        <v>1</v>
      </c>
    </row>
    <row r="113" spans="1:8" ht="51.75" customHeight="1">
      <c r="A113" s="73" t="s">
        <v>212</v>
      </c>
      <c r="B113" s="33" t="s">
        <v>17</v>
      </c>
      <c r="C113" s="35" t="s">
        <v>235</v>
      </c>
      <c r="D113" s="26" t="s">
        <v>52</v>
      </c>
      <c r="E113" s="28">
        <v>106.4</v>
      </c>
      <c r="F113" s="88">
        <v>106.4</v>
      </c>
      <c r="G113" s="20">
        <f t="shared" si="2"/>
        <v>0</v>
      </c>
      <c r="H113" s="50">
        <f t="shared" si="3"/>
        <v>1</v>
      </c>
    </row>
    <row r="114" spans="1:8" ht="106.5" customHeight="1">
      <c r="A114" s="73" t="s">
        <v>213</v>
      </c>
      <c r="B114" s="33" t="s">
        <v>18</v>
      </c>
      <c r="C114" s="35" t="s">
        <v>235</v>
      </c>
      <c r="D114" s="26" t="s">
        <v>65</v>
      </c>
      <c r="E114" s="28">
        <v>1655.2</v>
      </c>
      <c r="F114" s="88">
        <v>1655.17</v>
      </c>
      <c r="G114" s="20">
        <f t="shared" si="2"/>
        <v>-0.029999999999972715</v>
      </c>
      <c r="H114" s="50">
        <f t="shared" si="3"/>
        <v>0.9999818753020783</v>
      </c>
    </row>
    <row r="115" spans="1:8" ht="63.75">
      <c r="A115" s="73" t="s">
        <v>214</v>
      </c>
      <c r="B115" s="59">
        <v>901</v>
      </c>
      <c r="C115" s="35" t="s">
        <v>235</v>
      </c>
      <c r="D115" s="26" t="s">
        <v>110</v>
      </c>
      <c r="E115" s="28">
        <v>368.2</v>
      </c>
      <c r="F115" s="88">
        <v>368.2</v>
      </c>
      <c r="G115" s="20">
        <f t="shared" si="2"/>
        <v>0</v>
      </c>
      <c r="H115" s="50">
        <f t="shared" si="3"/>
        <v>1</v>
      </c>
    </row>
    <row r="116" spans="1:8" ht="102">
      <c r="A116" s="73" t="s">
        <v>215</v>
      </c>
      <c r="B116" s="33" t="s">
        <v>17</v>
      </c>
      <c r="C116" s="67" t="s">
        <v>236</v>
      </c>
      <c r="D116" s="26" t="s">
        <v>92</v>
      </c>
      <c r="E116" s="21">
        <v>738.8</v>
      </c>
      <c r="F116" s="39">
        <v>738.8</v>
      </c>
      <c r="G116" s="20">
        <f t="shared" si="2"/>
        <v>0</v>
      </c>
      <c r="H116" s="50">
        <f t="shared" si="3"/>
        <v>1</v>
      </c>
    </row>
    <row r="117" spans="1:8" ht="140.25">
      <c r="A117" s="73" t="s">
        <v>216</v>
      </c>
      <c r="B117" s="33" t="s">
        <v>17</v>
      </c>
      <c r="C117" s="67" t="s">
        <v>237</v>
      </c>
      <c r="D117" s="26" t="s">
        <v>111</v>
      </c>
      <c r="E117" s="21">
        <v>5.5</v>
      </c>
      <c r="F117" s="39">
        <v>5.5</v>
      </c>
      <c r="G117" s="20">
        <f t="shared" si="2"/>
        <v>0</v>
      </c>
      <c r="H117" s="50">
        <f t="shared" si="3"/>
        <v>1</v>
      </c>
    </row>
    <row r="118" spans="1:8" ht="63.75">
      <c r="A118" s="73" t="s">
        <v>217</v>
      </c>
      <c r="B118" s="33" t="s">
        <v>17</v>
      </c>
      <c r="C118" s="67" t="s">
        <v>238</v>
      </c>
      <c r="D118" s="26" t="s">
        <v>20</v>
      </c>
      <c r="E118" s="28">
        <v>5811</v>
      </c>
      <c r="F118" s="39">
        <v>5811</v>
      </c>
      <c r="G118" s="20">
        <f t="shared" si="2"/>
        <v>0</v>
      </c>
      <c r="H118" s="50">
        <f t="shared" si="3"/>
        <v>1</v>
      </c>
    </row>
    <row r="119" spans="1:8" ht="63.75">
      <c r="A119" s="73" t="s">
        <v>255</v>
      </c>
      <c r="B119" s="33" t="s">
        <v>17</v>
      </c>
      <c r="C119" s="67" t="s">
        <v>240</v>
      </c>
      <c r="D119" s="26" t="s">
        <v>239</v>
      </c>
      <c r="E119" s="28">
        <v>12.6</v>
      </c>
      <c r="F119" s="39">
        <v>12.6</v>
      </c>
      <c r="G119" s="20">
        <f t="shared" si="2"/>
        <v>0</v>
      </c>
      <c r="H119" s="50">
        <f t="shared" si="3"/>
        <v>1</v>
      </c>
    </row>
    <row r="120" spans="1:8" ht="76.5">
      <c r="A120" s="73"/>
      <c r="B120" s="33" t="s">
        <v>17</v>
      </c>
      <c r="C120" s="67" t="s">
        <v>343</v>
      </c>
      <c r="D120" s="26" t="s">
        <v>344</v>
      </c>
      <c r="E120" s="28">
        <v>54000</v>
      </c>
      <c r="F120" s="39">
        <v>33743.9</v>
      </c>
      <c r="G120" s="20">
        <f>F120-E120</f>
        <v>-20256.1</v>
      </c>
      <c r="H120" s="50">
        <f>F120/E120</f>
        <v>0.6248870370370371</v>
      </c>
    </row>
    <row r="121" spans="1:8" ht="63.75">
      <c r="A121" s="73" t="s">
        <v>256</v>
      </c>
      <c r="B121" s="33" t="s">
        <v>17</v>
      </c>
      <c r="C121" s="67" t="s">
        <v>246</v>
      </c>
      <c r="D121" s="26" t="s">
        <v>284</v>
      </c>
      <c r="E121" s="28">
        <v>25931.2</v>
      </c>
      <c r="F121" s="39">
        <v>25931.3</v>
      </c>
      <c r="G121" s="20">
        <f t="shared" si="2"/>
        <v>0.09999999999854481</v>
      </c>
      <c r="H121" s="50">
        <f t="shared" si="3"/>
        <v>1.0000038563583635</v>
      </c>
    </row>
    <row r="122" spans="1:8" ht="51">
      <c r="A122" s="73"/>
      <c r="B122" s="33" t="s">
        <v>17</v>
      </c>
      <c r="C122" s="67" t="s">
        <v>246</v>
      </c>
      <c r="D122" s="26" t="s">
        <v>351</v>
      </c>
      <c r="E122" s="28">
        <v>3951.3</v>
      </c>
      <c r="F122" s="39">
        <v>3951.3</v>
      </c>
      <c r="G122" s="20">
        <f>F122-E122</f>
        <v>0</v>
      </c>
      <c r="H122" s="50">
        <f>F122/E122</f>
        <v>1</v>
      </c>
    </row>
    <row r="123" spans="1:8" ht="132.75" customHeight="1">
      <c r="A123" s="73" t="s">
        <v>257</v>
      </c>
      <c r="B123" s="33" t="s">
        <v>17</v>
      </c>
      <c r="C123" s="67" t="s">
        <v>246</v>
      </c>
      <c r="D123" s="26" t="s">
        <v>294</v>
      </c>
      <c r="E123" s="28">
        <v>24865.954</v>
      </c>
      <c r="F123" s="39">
        <v>24866</v>
      </c>
      <c r="G123" s="20">
        <f t="shared" si="2"/>
        <v>0.0459999999984575</v>
      </c>
      <c r="H123" s="50">
        <f t="shared" si="3"/>
        <v>1.0000018499189696</v>
      </c>
    </row>
    <row r="124" spans="1:8" ht="51.75" customHeight="1">
      <c r="A124" s="73" t="s">
        <v>60</v>
      </c>
      <c r="B124" s="33" t="s">
        <v>18</v>
      </c>
      <c r="C124" s="36" t="s">
        <v>241</v>
      </c>
      <c r="D124" s="27" t="s">
        <v>55</v>
      </c>
      <c r="E124" s="21">
        <v>0</v>
      </c>
      <c r="F124" s="39">
        <v>-2325.7</v>
      </c>
      <c r="G124" s="20">
        <f t="shared" si="2"/>
        <v>-2325.7</v>
      </c>
      <c r="H124" s="50">
        <v>0</v>
      </c>
    </row>
    <row r="125" spans="1:8" ht="12.75">
      <c r="A125" s="73" t="s">
        <v>258</v>
      </c>
      <c r="B125" s="6"/>
      <c r="C125" s="6"/>
      <c r="D125" s="8" t="s">
        <v>2</v>
      </c>
      <c r="E125" s="16">
        <v>264283.1</v>
      </c>
      <c r="F125" s="16">
        <f>SUM(F80:F124)</f>
        <v>225741.521</v>
      </c>
      <c r="G125" s="16">
        <f t="shared" si="2"/>
        <v>-38541.57899999997</v>
      </c>
      <c r="H125" s="51">
        <f>F125/E125</f>
        <v>0.8541655557998223</v>
      </c>
    </row>
    <row r="126" spans="1:8" ht="17.25" customHeight="1">
      <c r="A126" s="73" t="s">
        <v>259</v>
      </c>
      <c r="B126" s="97" t="s">
        <v>87</v>
      </c>
      <c r="C126" s="97"/>
      <c r="D126" s="97"/>
      <c r="E126" s="97"/>
      <c r="F126" s="97"/>
      <c r="G126" s="97"/>
      <c r="H126" s="98"/>
    </row>
    <row r="127" spans="1:8" ht="103.5" customHeight="1">
      <c r="A127" s="73" t="s">
        <v>260</v>
      </c>
      <c r="B127" s="6" t="s">
        <v>19</v>
      </c>
      <c r="C127" s="34" t="s">
        <v>28</v>
      </c>
      <c r="D127" s="25" t="s">
        <v>112</v>
      </c>
      <c r="E127" s="21">
        <v>3259.6</v>
      </c>
      <c r="F127" s="39">
        <v>2759.6</v>
      </c>
      <c r="G127" s="15">
        <f aca="true" t="shared" si="4" ref="G127:G145">F127-E127</f>
        <v>-500</v>
      </c>
      <c r="H127" s="46">
        <f aca="true" t="shared" si="5" ref="H127:H142">F127/E127</f>
        <v>0.8466069456375015</v>
      </c>
    </row>
    <row r="128" spans="1:8" ht="65.25" customHeight="1">
      <c r="A128" s="73" t="s">
        <v>261</v>
      </c>
      <c r="B128" s="6" t="s">
        <v>19</v>
      </c>
      <c r="C128" s="35" t="s">
        <v>29</v>
      </c>
      <c r="D128" s="26" t="s">
        <v>113</v>
      </c>
      <c r="E128" s="21">
        <v>709.7</v>
      </c>
      <c r="F128" s="39">
        <v>702</v>
      </c>
      <c r="G128" s="15">
        <f t="shared" si="4"/>
        <v>-7.7000000000000455</v>
      </c>
      <c r="H128" s="46">
        <f t="shared" si="5"/>
        <v>0.9891503452162885</v>
      </c>
    </row>
    <row r="129" spans="1:8" ht="54" customHeight="1">
      <c r="A129" s="73" t="s">
        <v>262</v>
      </c>
      <c r="B129" s="42">
        <v>906</v>
      </c>
      <c r="C129" s="43" t="s">
        <v>32</v>
      </c>
      <c r="D129" s="26" t="s">
        <v>114</v>
      </c>
      <c r="E129" s="21">
        <v>349.6</v>
      </c>
      <c r="F129" s="14">
        <v>331.844</v>
      </c>
      <c r="G129" s="15">
        <f t="shared" si="4"/>
        <v>-17.75600000000003</v>
      </c>
      <c r="H129" s="46">
        <f t="shared" si="5"/>
        <v>0.9492105263157894</v>
      </c>
    </row>
    <row r="130" spans="1:8" ht="30.75" customHeight="1">
      <c r="A130" s="73" t="s">
        <v>263</v>
      </c>
      <c r="B130" s="42">
        <v>906</v>
      </c>
      <c r="C130" s="43" t="s">
        <v>229</v>
      </c>
      <c r="D130" s="26" t="s">
        <v>277</v>
      </c>
      <c r="E130" s="21">
        <v>17.8</v>
      </c>
      <c r="F130" s="14">
        <v>20.9</v>
      </c>
      <c r="G130" s="15">
        <f t="shared" si="4"/>
        <v>3.099999999999998</v>
      </c>
      <c r="H130" s="46">
        <f t="shared" si="5"/>
        <v>1.1741573033707864</v>
      </c>
    </row>
    <row r="131" spans="1:8" ht="72" customHeight="1">
      <c r="A131" s="73" t="s">
        <v>264</v>
      </c>
      <c r="B131" s="42">
        <v>906</v>
      </c>
      <c r="C131" s="35" t="s">
        <v>53</v>
      </c>
      <c r="D131" s="26" t="s">
        <v>54</v>
      </c>
      <c r="E131" s="21">
        <v>241.9</v>
      </c>
      <c r="F131" s="14">
        <v>241.8</v>
      </c>
      <c r="G131" s="15">
        <f t="shared" si="4"/>
        <v>-0.09999999999999432</v>
      </c>
      <c r="H131" s="46">
        <f t="shared" si="5"/>
        <v>0.9995866060355519</v>
      </c>
    </row>
    <row r="132" spans="1:8" ht="51">
      <c r="A132" s="73" t="s">
        <v>300</v>
      </c>
      <c r="B132" s="42">
        <v>906</v>
      </c>
      <c r="C132" s="43" t="s">
        <v>278</v>
      </c>
      <c r="D132" s="26" t="s">
        <v>279</v>
      </c>
      <c r="E132" s="21">
        <v>174.9</v>
      </c>
      <c r="F132" s="14">
        <v>211.3</v>
      </c>
      <c r="G132" s="15">
        <f t="shared" si="4"/>
        <v>36.400000000000006</v>
      </c>
      <c r="H132" s="46">
        <f t="shared" si="5"/>
        <v>1.2081189251000573</v>
      </c>
    </row>
    <row r="133" spans="1:8" ht="51">
      <c r="A133" s="73" t="s">
        <v>301</v>
      </c>
      <c r="B133" s="42">
        <v>906</v>
      </c>
      <c r="C133" s="43" t="s">
        <v>280</v>
      </c>
      <c r="D133" s="26" t="s">
        <v>281</v>
      </c>
      <c r="E133" s="21">
        <v>1593.418</v>
      </c>
      <c r="F133" s="14">
        <v>1593.418</v>
      </c>
      <c r="G133" s="15">
        <f t="shared" si="4"/>
        <v>0</v>
      </c>
      <c r="H133" s="46">
        <f t="shared" si="5"/>
        <v>1</v>
      </c>
    </row>
    <row r="134" spans="1:8" ht="90" customHeight="1">
      <c r="A134" s="73" t="s">
        <v>302</v>
      </c>
      <c r="B134" s="42">
        <v>906</v>
      </c>
      <c r="C134" s="35" t="s">
        <v>233</v>
      </c>
      <c r="D134" s="26" t="s">
        <v>120</v>
      </c>
      <c r="E134" s="21">
        <v>4867.7</v>
      </c>
      <c r="F134" s="39">
        <v>4867.7</v>
      </c>
      <c r="G134" s="15">
        <f t="shared" si="4"/>
        <v>0</v>
      </c>
      <c r="H134" s="46">
        <f t="shared" si="5"/>
        <v>1</v>
      </c>
    </row>
    <row r="135" spans="1:8" ht="52.5" customHeight="1">
      <c r="A135" s="73" t="s">
        <v>303</v>
      </c>
      <c r="B135" s="6" t="s">
        <v>19</v>
      </c>
      <c r="C135" s="35" t="s">
        <v>233</v>
      </c>
      <c r="D135" s="26" t="s">
        <v>115</v>
      </c>
      <c r="E135" s="21">
        <v>7120</v>
      </c>
      <c r="F135" s="39">
        <v>7120</v>
      </c>
      <c r="G135" s="15">
        <f t="shared" si="4"/>
        <v>0</v>
      </c>
      <c r="H135" s="46">
        <f t="shared" si="5"/>
        <v>1</v>
      </c>
    </row>
    <row r="136" spans="1:8" ht="52.5" customHeight="1">
      <c r="A136" s="73" t="s">
        <v>304</v>
      </c>
      <c r="B136" s="6" t="s">
        <v>19</v>
      </c>
      <c r="C136" s="35" t="s">
        <v>233</v>
      </c>
      <c r="D136" s="26" t="s">
        <v>283</v>
      </c>
      <c r="E136" s="21">
        <v>65</v>
      </c>
      <c r="F136" s="39">
        <v>65</v>
      </c>
      <c r="G136" s="15">
        <f t="shared" si="4"/>
        <v>0</v>
      </c>
      <c r="H136" s="46">
        <f t="shared" si="5"/>
        <v>1</v>
      </c>
    </row>
    <row r="137" spans="1:8" ht="79.5" customHeight="1">
      <c r="A137" s="73" t="s">
        <v>305</v>
      </c>
      <c r="B137" s="6" t="s">
        <v>19</v>
      </c>
      <c r="C137" s="35" t="s">
        <v>233</v>
      </c>
      <c r="D137" s="26" t="s">
        <v>282</v>
      </c>
      <c r="E137" s="21">
        <v>162.1</v>
      </c>
      <c r="F137" s="39">
        <v>162.1</v>
      </c>
      <c r="G137" s="15">
        <f t="shared" si="4"/>
        <v>0</v>
      </c>
      <c r="H137" s="46">
        <f t="shared" si="5"/>
        <v>1</v>
      </c>
    </row>
    <row r="138" spans="1:8" ht="38.25">
      <c r="A138" s="73" t="s">
        <v>306</v>
      </c>
      <c r="B138" s="6"/>
      <c r="C138" s="35" t="s">
        <v>233</v>
      </c>
      <c r="D138" s="26" t="s">
        <v>295</v>
      </c>
      <c r="E138" s="21">
        <v>479.1</v>
      </c>
      <c r="F138" s="39">
        <v>479.1</v>
      </c>
      <c r="G138" s="15">
        <f t="shared" si="4"/>
        <v>0</v>
      </c>
      <c r="H138" s="46">
        <f t="shared" si="5"/>
        <v>1</v>
      </c>
    </row>
    <row r="139" spans="1:8" ht="52.5" customHeight="1">
      <c r="A139" s="73" t="s">
        <v>307</v>
      </c>
      <c r="B139" s="6" t="s">
        <v>19</v>
      </c>
      <c r="C139" s="35" t="s">
        <v>233</v>
      </c>
      <c r="D139" s="26" t="s">
        <v>281</v>
      </c>
      <c r="E139" s="21">
        <v>339.6</v>
      </c>
      <c r="F139" s="39">
        <v>339.567</v>
      </c>
      <c r="G139" s="15">
        <f t="shared" si="4"/>
        <v>-0.03300000000001546</v>
      </c>
      <c r="H139" s="46">
        <f t="shared" si="5"/>
        <v>0.9999028268551237</v>
      </c>
    </row>
    <row r="140" spans="1:8" ht="132.75" customHeight="1">
      <c r="A140" s="73" t="s">
        <v>308</v>
      </c>
      <c r="B140" s="6" t="s">
        <v>19</v>
      </c>
      <c r="C140" s="35" t="s">
        <v>235</v>
      </c>
      <c r="D140" s="26" t="s">
        <v>242</v>
      </c>
      <c r="E140" s="21">
        <v>595.5</v>
      </c>
      <c r="F140" s="14">
        <v>595.5</v>
      </c>
      <c r="G140" s="15">
        <f t="shared" si="4"/>
        <v>0</v>
      </c>
      <c r="H140" s="46">
        <f t="shared" si="5"/>
        <v>1</v>
      </c>
    </row>
    <row r="141" spans="1:8" ht="142.5" customHeight="1">
      <c r="A141" s="73" t="s">
        <v>309</v>
      </c>
      <c r="B141" s="6" t="s">
        <v>19</v>
      </c>
      <c r="C141" s="36" t="s">
        <v>243</v>
      </c>
      <c r="D141" s="38" t="s">
        <v>66</v>
      </c>
      <c r="E141" s="21">
        <v>122161.7</v>
      </c>
      <c r="F141" s="39">
        <v>122381.7</v>
      </c>
      <c r="G141" s="15">
        <f t="shared" si="4"/>
        <v>220</v>
      </c>
      <c r="H141" s="46">
        <f t="shared" si="5"/>
        <v>1.0018008917688606</v>
      </c>
    </row>
    <row r="142" spans="1:8" ht="76.5">
      <c r="A142" s="73" t="s">
        <v>310</v>
      </c>
      <c r="B142" s="6" t="s">
        <v>19</v>
      </c>
      <c r="C142" s="36" t="s">
        <v>243</v>
      </c>
      <c r="D142" s="27" t="s">
        <v>67</v>
      </c>
      <c r="E142" s="21">
        <v>63719.3</v>
      </c>
      <c r="F142" s="39">
        <v>63719.3</v>
      </c>
      <c r="G142" s="15">
        <f t="shared" si="4"/>
        <v>0</v>
      </c>
      <c r="H142" s="46">
        <f t="shared" si="5"/>
        <v>1</v>
      </c>
    </row>
    <row r="143" spans="1:8" ht="63.75">
      <c r="A143" s="73"/>
      <c r="B143" s="6" t="s">
        <v>19</v>
      </c>
      <c r="C143" s="36" t="s">
        <v>246</v>
      </c>
      <c r="D143" s="27" t="s">
        <v>347</v>
      </c>
      <c r="E143" s="21">
        <v>975.1</v>
      </c>
      <c r="F143" s="39">
        <v>975.1</v>
      </c>
      <c r="G143" s="15">
        <f>F143-E143</f>
        <v>0</v>
      </c>
      <c r="H143" s="46">
        <f>F143/E143</f>
        <v>1</v>
      </c>
    </row>
    <row r="144" spans="1:8" ht="54" customHeight="1">
      <c r="A144" s="73" t="s">
        <v>311</v>
      </c>
      <c r="B144" s="6" t="s">
        <v>19</v>
      </c>
      <c r="C144" s="36" t="s">
        <v>241</v>
      </c>
      <c r="D144" s="27" t="s">
        <v>55</v>
      </c>
      <c r="E144" s="21">
        <v>0</v>
      </c>
      <c r="F144" s="39">
        <v>-724.9</v>
      </c>
      <c r="G144" s="15">
        <f t="shared" si="4"/>
        <v>-724.9</v>
      </c>
      <c r="H144" s="46">
        <v>0</v>
      </c>
    </row>
    <row r="145" spans="1:8" ht="12.75">
      <c r="A145" s="73" t="s">
        <v>312</v>
      </c>
      <c r="B145" s="6"/>
      <c r="C145" s="6"/>
      <c r="D145" s="8" t="s">
        <v>2</v>
      </c>
      <c r="E145" s="16">
        <f>SUM(E127:E144)</f>
        <v>206832.018</v>
      </c>
      <c r="F145" s="16">
        <f>SUM(F127:F144)</f>
        <v>205841.02899999998</v>
      </c>
      <c r="G145" s="17">
        <f t="shared" si="4"/>
        <v>-990.9890000000305</v>
      </c>
      <c r="H145" s="47">
        <f>F145/E145</f>
        <v>0.9952087253724903</v>
      </c>
    </row>
    <row r="146" spans="1:8" ht="12.75">
      <c r="A146" s="73" t="s">
        <v>313</v>
      </c>
      <c r="B146" s="106" t="s">
        <v>244</v>
      </c>
      <c r="C146" s="107"/>
      <c r="D146" s="107"/>
      <c r="E146" s="107"/>
      <c r="F146" s="107"/>
      <c r="G146" s="107"/>
      <c r="H146" s="108"/>
    </row>
    <row r="147" spans="1:8" ht="114.75">
      <c r="A147" s="73" t="s">
        <v>314</v>
      </c>
      <c r="B147" s="76" t="s">
        <v>245</v>
      </c>
      <c r="C147" s="82" t="s">
        <v>296</v>
      </c>
      <c r="D147" s="83" t="s">
        <v>297</v>
      </c>
      <c r="E147" s="60">
        <v>275.2</v>
      </c>
      <c r="F147" s="60">
        <v>275.2</v>
      </c>
      <c r="G147" s="15">
        <f aca="true" t="shared" si="6" ref="G147:G154">F147-E147</f>
        <v>0</v>
      </c>
      <c r="H147" s="46">
        <f>F147/E147</f>
        <v>1</v>
      </c>
    </row>
    <row r="148" spans="1:8" ht="76.5">
      <c r="A148" s="73" t="s">
        <v>315</v>
      </c>
      <c r="B148" s="76" t="s">
        <v>245</v>
      </c>
      <c r="C148" s="82" t="s">
        <v>233</v>
      </c>
      <c r="D148" s="83" t="s">
        <v>285</v>
      </c>
      <c r="E148" s="60">
        <v>1600</v>
      </c>
      <c r="F148" s="60">
        <v>1600</v>
      </c>
      <c r="G148" s="15">
        <f t="shared" si="6"/>
        <v>0</v>
      </c>
      <c r="H148" s="46">
        <f>F148/E148</f>
        <v>1</v>
      </c>
    </row>
    <row r="149" spans="1:8" ht="38.25">
      <c r="A149" s="73" t="s">
        <v>316</v>
      </c>
      <c r="B149" s="76" t="s">
        <v>245</v>
      </c>
      <c r="C149" s="82" t="s">
        <v>233</v>
      </c>
      <c r="D149" s="83" t="s">
        <v>298</v>
      </c>
      <c r="E149" s="60">
        <v>492.7</v>
      </c>
      <c r="F149" s="60">
        <v>492.675</v>
      </c>
      <c r="G149" s="15">
        <f t="shared" si="6"/>
        <v>-0.024999999999977263</v>
      </c>
      <c r="H149" s="46">
        <f>F149/E149</f>
        <v>0.9999492591840877</v>
      </c>
    </row>
    <row r="150" spans="1:8" ht="178.5">
      <c r="A150" s="73"/>
      <c r="B150" s="76" t="s">
        <v>245</v>
      </c>
      <c r="C150" s="82" t="s">
        <v>233</v>
      </c>
      <c r="D150" s="83" t="s">
        <v>345</v>
      </c>
      <c r="E150" s="60">
        <v>151</v>
      </c>
      <c r="F150" s="60">
        <v>151</v>
      </c>
      <c r="G150" s="15">
        <f>F150-E150</f>
        <v>0</v>
      </c>
      <c r="H150" s="46">
        <f>F150/E150</f>
        <v>1</v>
      </c>
    </row>
    <row r="151" spans="1:8" ht="89.25">
      <c r="A151" s="73"/>
      <c r="B151" s="76" t="s">
        <v>245</v>
      </c>
      <c r="C151" s="82" t="s">
        <v>233</v>
      </c>
      <c r="D151" s="83" t="s">
        <v>346</v>
      </c>
      <c r="E151" s="60">
        <v>650.3</v>
      </c>
      <c r="F151" s="60">
        <v>1294.5</v>
      </c>
      <c r="G151" s="15">
        <f>F151-E151</f>
        <v>644.2</v>
      </c>
      <c r="H151" s="46">
        <f>F151/E151</f>
        <v>1.990619713978164</v>
      </c>
    </row>
    <row r="152" spans="1:8" ht="63.75">
      <c r="A152" s="73" t="s">
        <v>317</v>
      </c>
      <c r="B152" s="76" t="s">
        <v>245</v>
      </c>
      <c r="C152" s="82" t="s">
        <v>246</v>
      </c>
      <c r="D152" s="83" t="s">
        <v>299</v>
      </c>
      <c r="E152" s="60">
        <v>179.5</v>
      </c>
      <c r="F152" s="60">
        <v>179.5</v>
      </c>
      <c r="G152" s="15">
        <f t="shared" si="6"/>
        <v>0</v>
      </c>
      <c r="H152" s="46">
        <v>0</v>
      </c>
    </row>
    <row r="153" spans="1:8" ht="213" customHeight="1">
      <c r="A153" s="73" t="s">
        <v>318</v>
      </c>
      <c r="B153" s="76" t="s">
        <v>245</v>
      </c>
      <c r="C153" s="82" t="s">
        <v>246</v>
      </c>
      <c r="D153" s="77" t="s">
        <v>247</v>
      </c>
      <c r="E153" s="60">
        <v>1059.3</v>
      </c>
      <c r="F153" s="60">
        <v>1059.3</v>
      </c>
      <c r="G153" s="15">
        <f t="shared" si="6"/>
        <v>0</v>
      </c>
      <c r="H153" s="46">
        <f>F153/E153</f>
        <v>1</v>
      </c>
    </row>
    <row r="154" spans="1:8" ht="12.75">
      <c r="A154" s="73" t="s">
        <v>319</v>
      </c>
      <c r="B154" s="6"/>
      <c r="C154" s="6"/>
      <c r="D154" s="8" t="s">
        <v>2</v>
      </c>
      <c r="E154" s="16">
        <f>SUM(E147:E153)</f>
        <v>4408</v>
      </c>
      <c r="F154" s="16">
        <f>SUM(F147:F153)</f>
        <v>5052.175</v>
      </c>
      <c r="G154" s="17">
        <f t="shared" si="6"/>
        <v>644.1750000000002</v>
      </c>
      <c r="H154" s="47">
        <f>F154/E154</f>
        <v>1.1461377041742287</v>
      </c>
    </row>
    <row r="155" spans="1:8" ht="12.75" customHeight="1">
      <c r="A155" s="73" t="s">
        <v>320</v>
      </c>
      <c r="B155" s="95" t="s">
        <v>9</v>
      </c>
      <c r="C155" s="95"/>
      <c r="D155" s="95"/>
      <c r="E155" s="95"/>
      <c r="F155" s="95"/>
      <c r="G155" s="95"/>
      <c r="H155" s="96"/>
    </row>
    <row r="156" spans="1:8" ht="51">
      <c r="A156" s="73" t="s">
        <v>321</v>
      </c>
      <c r="B156" s="68">
        <v>919</v>
      </c>
      <c r="C156" s="69" t="s">
        <v>101</v>
      </c>
      <c r="D156" s="70" t="s">
        <v>116</v>
      </c>
      <c r="E156" s="71">
        <v>0</v>
      </c>
      <c r="F156" s="71">
        <v>0</v>
      </c>
      <c r="G156" s="15">
        <f>F156-E156</f>
        <v>0</v>
      </c>
      <c r="H156" s="46">
        <v>0</v>
      </c>
    </row>
    <row r="157" spans="1:8" ht="90" customHeight="1">
      <c r="A157" s="73" t="s">
        <v>322</v>
      </c>
      <c r="B157" s="44">
        <v>919</v>
      </c>
      <c r="C157" s="45" t="s">
        <v>248</v>
      </c>
      <c r="D157" s="25" t="s">
        <v>117</v>
      </c>
      <c r="E157" s="21">
        <v>113121</v>
      </c>
      <c r="F157" s="18">
        <v>113121</v>
      </c>
      <c r="G157" s="19">
        <f>F157-E157</f>
        <v>0</v>
      </c>
      <c r="H157" s="46">
        <f>F157/E157</f>
        <v>1</v>
      </c>
    </row>
    <row r="158" spans="1:8" ht="65.25" customHeight="1">
      <c r="A158" s="73" t="s">
        <v>323</v>
      </c>
      <c r="B158" s="42">
        <v>919</v>
      </c>
      <c r="C158" s="43" t="s">
        <v>248</v>
      </c>
      <c r="D158" s="26" t="s">
        <v>118</v>
      </c>
      <c r="E158" s="21">
        <v>25608</v>
      </c>
      <c r="F158" s="18">
        <v>25608</v>
      </c>
      <c r="G158" s="19">
        <f>F158-E158</f>
        <v>0</v>
      </c>
      <c r="H158" s="46">
        <f>F158/E158</f>
        <v>1</v>
      </c>
    </row>
    <row r="159" spans="1:8" ht="76.5">
      <c r="A159" s="73" t="s">
        <v>324</v>
      </c>
      <c r="B159" s="4">
        <v>919</v>
      </c>
      <c r="C159" s="35" t="s">
        <v>233</v>
      </c>
      <c r="D159" s="26" t="s">
        <v>119</v>
      </c>
      <c r="E159" s="21">
        <v>199248</v>
      </c>
      <c r="F159" s="18">
        <v>196168</v>
      </c>
      <c r="G159" s="19">
        <f>F159-E159</f>
        <v>-3080</v>
      </c>
      <c r="H159" s="46">
        <f>F159/E159</f>
        <v>0.9845418774592468</v>
      </c>
    </row>
    <row r="160" spans="1:8" ht="12.75">
      <c r="A160" s="73" t="s">
        <v>325</v>
      </c>
      <c r="B160" s="4"/>
      <c r="C160" s="4"/>
      <c r="D160" s="8" t="s">
        <v>2</v>
      </c>
      <c r="E160" s="16">
        <f>SUM(E157:E159)</f>
        <v>337977</v>
      </c>
      <c r="F160" s="16">
        <f>SUM(F156:F159)</f>
        <v>334897</v>
      </c>
      <c r="G160" s="17">
        <f>F160-E160</f>
        <v>-3080</v>
      </c>
      <c r="H160" s="52">
        <f>F160/E160</f>
        <v>0.9908869538459718</v>
      </c>
    </row>
    <row r="161" spans="1:8" ht="12.75">
      <c r="A161" s="73" t="s">
        <v>326</v>
      </c>
      <c r="B161" s="4"/>
      <c r="C161" s="4"/>
      <c r="D161" s="4"/>
      <c r="E161" s="14"/>
      <c r="F161" s="14"/>
      <c r="G161" s="63"/>
      <c r="H161" s="64"/>
    </row>
    <row r="162" spans="1:8" ht="25.5" customHeight="1">
      <c r="A162" s="73" t="s">
        <v>327</v>
      </c>
      <c r="B162" s="4"/>
      <c r="C162" s="4"/>
      <c r="D162" s="7" t="s">
        <v>3</v>
      </c>
      <c r="E162" s="16">
        <f>E16+E30+E44+E65+E125+E145+E160+E72+E39+E25+E22+E47+E33+E154+E78+E75+E19</f>
        <v>901878.118</v>
      </c>
      <c r="F162" s="16">
        <f>F16+F30+F44+F65+F125+F145+F160+F72+F39+F25+F22+F47+F33+F154+F78+F75+F19</f>
        <v>857713.1249999999</v>
      </c>
      <c r="G162" s="17">
        <f>F162-E162</f>
        <v>-44164.99300000013</v>
      </c>
      <c r="H162" s="52">
        <f>F162/E162</f>
        <v>0.9510299760926231</v>
      </c>
    </row>
    <row r="163" spans="1:8" ht="12.75">
      <c r="A163" s="72"/>
      <c r="B163" s="1"/>
      <c r="C163" s="1"/>
      <c r="D163" s="1"/>
      <c r="E163" s="9"/>
      <c r="F163" s="9"/>
      <c r="G163" s="1"/>
      <c r="H163" s="1"/>
    </row>
    <row r="164" spans="2:8" ht="12.75">
      <c r="B164" s="1"/>
      <c r="C164" s="1"/>
      <c r="D164" s="1"/>
      <c r="E164" s="9"/>
      <c r="F164" s="9"/>
      <c r="G164" s="1"/>
      <c r="H164" s="1"/>
    </row>
    <row r="165" spans="2:8" ht="12.75">
      <c r="B165" s="1"/>
      <c r="C165" s="1"/>
      <c r="D165" s="2"/>
      <c r="E165" s="9"/>
      <c r="F165" s="9"/>
      <c r="G165" s="1"/>
      <c r="H165" s="1"/>
    </row>
    <row r="166" spans="2:8" ht="12.75">
      <c r="B166" s="1"/>
      <c r="C166" s="1"/>
      <c r="D166" s="1"/>
      <c r="E166" s="9"/>
      <c r="F166" s="9"/>
      <c r="G166" s="1"/>
      <c r="H166" s="1"/>
    </row>
    <row r="167" spans="2:8" ht="12.75">
      <c r="B167" s="1"/>
      <c r="C167" s="1"/>
      <c r="D167" s="1"/>
      <c r="E167" s="9"/>
      <c r="F167" s="9"/>
      <c r="G167" s="1"/>
      <c r="H167" s="1"/>
    </row>
    <row r="168" spans="2:8" ht="12.75">
      <c r="B168" s="1"/>
      <c r="C168" s="1"/>
      <c r="D168" s="1"/>
      <c r="E168" s="9"/>
      <c r="F168" s="9"/>
      <c r="G168" s="1"/>
      <c r="H168" s="1"/>
    </row>
    <row r="169" spans="2:8" ht="12.75">
      <c r="B169" s="1"/>
      <c r="C169" s="1"/>
      <c r="D169" s="1"/>
      <c r="E169" s="9"/>
      <c r="F169" s="9"/>
      <c r="G169" s="1"/>
      <c r="H169" s="1"/>
    </row>
    <row r="170" spans="2:8" ht="12.75">
      <c r="B170" s="1"/>
      <c r="C170" s="1"/>
      <c r="D170" s="1"/>
      <c r="E170" s="9"/>
      <c r="F170" s="9"/>
      <c r="G170" s="1"/>
      <c r="H170" s="1"/>
    </row>
    <row r="171" spans="2:8" ht="12.75">
      <c r="B171" s="1"/>
      <c r="C171" s="1"/>
      <c r="D171" s="1"/>
      <c r="E171" s="9"/>
      <c r="F171" s="9"/>
      <c r="G171" s="1"/>
      <c r="H171" s="1"/>
    </row>
    <row r="172" spans="2:8" ht="12.75">
      <c r="B172" s="1"/>
      <c r="C172" s="1"/>
      <c r="D172" s="1"/>
      <c r="E172" s="9"/>
      <c r="F172" s="9"/>
      <c r="G172" s="1"/>
      <c r="H172" s="1"/>
    </row>
    <row r="173" spans="2:8" ht="12.75">
      <c r="B173" s="1"/>
      <c r="C173" s="1"/>
      <c r="D173" s="1"/>
      <c r="E173" s="9"/>
      <c r="F173" s="9"/>
      <c r="G173" s="1"/>
      <c r="H173" s="1"/>
    </row>
    <row r="174" spans="2:8" ht="12.75">
      <c r="B174" s="1"/>
      <c r="C174" s="1"/>
      <c r="D174" s="1"/>
      <c r="E174" s="9"/>
      <c r="F174" s="9"/>
      <c r="G174" s="1"/>
      <c r="H174" s="1"/>
    </row>
    <row r="175" spans="2:8" ht="12.75">
      <c r="B175" s="1"/>
      <c r="C175" s="1"/>
      <c r="D175" s="1"/>
      <c r="E175" s="9"/>
      <c r="F175" s="9"/>
      <c r="G175" s="1"/>
      <c r="H175" s="1"/>
    </row>
    <row r="176" spans="2:8" ht="12.75">
      <c r="B176" s="1"/>
      <c r="C176" s="1"/>
      <c r="D176" s="1"/>
      <c r="E176" s="9"/>
      <c r="F176" s="9"/>
      <c r="G176" s="1"/>
      <c r="H176" s="1"/>
    </row>
    <row r="177" spans="2:8" ht="12.75">
      <c r="B177" s="1"/>
      <c r="C177" s="1"/>
      <c r="D177" s="1"/>
      <c r="E177" s="9"/>
      <c r="F177" s="9"/>
      <c r="G177" s="1"/>
      <c r="H177" s="1"/>
    </row>
    <row r="178" spans="2:8" ht="12.75">
      <c r="B178" s="1"/>
      <c r="C178" s="1"/>
      <c r="D178" s="1"/>
      <c r="E178" s="9"/>
      <c r="F178" s="9"/>
      <c r="G178" s="1"/>
      <c r="H178" s="1"/>
    </row>
    <row r="179" spans="2:8" ht="12.75">
      <c r="B179" s="1"/>
      <c r="C179" s="1"/>
      <c r="D179" s="1"/>
      <c r="E179" s="9"/>
      <c r="F179" s="9"/>
      <c r="G179" s="1"/>
      <c r="H179" s="1"/>
    </row>
    <row r="180" spans="2:8" ht="12.75">
      <c r="B180" s="1"/>
      <c r="C180" s="1"/>
      <c r="D180" s="1"/>
      <c r="E180" s="9"/>
      <c r="F180" s="9"/>
      <c r="G180" s="1"/>
      <c r="H180" s="1"/>
    </row>
    <row r="181" spans="2:8" ht="12.75">
      <c r="B181" s="1"/>
      <c r="C181" s="1"/>
      <c r="D181" s="1"/>
      <c r="E181" s="9"/>
      <c r="F181" s="9"/>
      <c r="G181" s="1"/>
      <c r="H181" s="1"/>
    </row>
    <row r="182" spans="2:8" ht="12.75">
      <c r="B182" s="1"/>
      <c r="C182" s="1"/>
      <c r="D182" s="1"/>
      <c r="E182" s="9"/>
      <c r="F182" s="9"/>
      <c r="G182" s="1"/>
      <c r="H182" s="1"/>
    </row>
    <row r="183" spans="2:8" ht="12.75">
      <c r="B183" s="1"/>
      <c r="C183" s="1"/>
      <c r="D183" s="1"/>
      <c r="E183" s="9"/>
      <c r="F183" s="9"/>
      <c r="G183" s="1"/>
      <c r="H183" s="1"/>
    </row>
    <row r="184" spans="2:8" ht="12.75">
      <c r="B184" s="1"/>
      <c r="C184" s="1"/>
      <c r="D184" s="1"/>
      <c r="E184" s="9"/>
      <c r="F184" s="9"/>
      <c r="G184" s="1"/>
      <c r="H184" s="1"/>
    </row>
    <row r="185" spans="2:8" ht="12.75">
      <c r="B185" s="1"/>
      <c r="C185" s="1"/>
      <c r="D185" s="1"/>
      <c r="E185" s="9"/>
      <c r="F185" s="9"/>
      <c r="G185" s="1"/>
      <c r="H185" s="1"/>
    </row>
    <row r="186" spans="2:8" ht="12.75">
      <c r="B186" s="1"/>
      <c r="C186" s="1"/>
      <c r="D186" s="1"/>
      <c r="E186" s="9"/>
      <c r="F186" s="9"/>
      <c r="G186" s="1"/>
      <c r="H186" s="1"/>
    </row>
    <row r="187" spans="2:8" ht="12.75">
      <c r="B187" s="1"/>
      <c r="C187" s="1"/>
      <c r="D187" s="1"/>
      <c r="E187" s="9"/>
      <c r="F187" s="9"/>
      <c r="G187" s="1"/>
      <c r="H187" s="1"/>
    </row>
    <row r="188" spans="2:8" ht="12.75">
      <c r="B188" s="1"/>
      <c r="C188" s="1"/>
      <c r="D188" s="1"/>
      <c r="E188" s="9"/>
      <c r="F188" s="9"/>
      <c r="G188" s="1"/>
      <c r="H188" s="1"/>
    </row>
    <row r="189" spans="2:8" ht="12.75">
      <c r="B189" s="1"/>
      <c r="C189" s="1"/>
      <c r="D189" s="1"/>
      <c r="E189" s="9"/>
      <c r="F189" s="9"/>
      <c r="G189" s="1"/>
      <c r="H189" s="1"/>
    </row>
    <row r="190" spans="2:8" ht="12.75">
      <c r="B190" s="1"/>
      <c r="C190" s="1"/>
      <c r="D190" s="1"/>
      <c r="E190" s="9"/>
      <c r="F190" s="9"/>
      <c r="G190" s="1"/>
      <c r="H190" s="1"/>
    </row>
    <row r="191" spans="2:8" ht="12.75">
      <c r="B191" s="1"/>
      <c r="C191" s="1"/>
      <c r="D191" s="1"/>
      <c r="E191" s="9"/>
      <c r="F191" s="9"/>
      <c r="G191" s="1"/>
      <c r="H191" s="1"/>
    </row>
    <row r="192" spans="2:8" ht="12.75">
      <c r="B192" s="1"/>
      <c r="C192" s="1"/>
      <c r="D192" s="1"/>
      <c r="E192" s="9"/>
      <c r="F192" s="9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  <row r="3205" spans="2:3" ht="12.75">
      <c r="B3205" s="1"/>
      <c r="C3205" s="1"/>
    </row>
    <row r="3206" spans="2:3" ht="12.75">
      <c r="B3206" s="1"/>
      <c r="C3206" s="1"/>
    </row>
    <row r="3207" spans="2:3" ht="12.75">
      <c r="B3207" s="1"/>
      <c r="C3207" s="1"/>
    </row>
    <row r="3208" spans="2:3" ht="12.75">
      <c r="B3208" s="1"/>
      <c r="C3208" s="1"/>
    </row>
    <row r="3209" spans="2:3" ht="12.75">
      <c r="B3209" s="1"/>
      <c r="C3209" s="1"/>
    </row>
  </sheetData>
  <sheetProtection/>
  <mergeCells count="25">
    <mergeCell ref="D6:H6"/>
    <mergeCell ref="B17:H17"/>
    <mergeCell ref="B40:H40"/>
    <mergeCell ref="B9:H9"/>
    <mergeCell ref="B10:H10"/>
    <mergeCell ref="B146:H146"/>
    <mergeCell ref="D1:H1"/>
    <mergeCell ref="D2:H2"/>
    <mergeCell ref="D4:H4"/>
    <mergeCell ref="D5:H5"/>
    <mergeCell ref="D3:H3"/>
    <mergeCell ref="B66:H66"/>
    <mergeCell ref="B34:H34"/>
    <mergeCell ref="B23:H23"/>
    <mergeCell ref="B14:H14"/>
    <mergeCell ref="B45:H45"/>
    <mergeCell ref="B31:H31"/>
    <mergeCell ref="B155:H155"/>
    <mergeCell ref="B79:H79"/>
    <mergeCell ref="B126:H126"/>
    <mergeCell ref="B20:H20"/>
    <mergeCell ref="B26:H26"/>
    <mergeCell ref="B73:H73"/>
    <mergeCell ref="B48:H48"/>
    <mergeCell ref="B76:H7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2020-04-30T03:44:59Z</cp:lastPrinted>
  <dcterms:created xsi:type="dcterms:W3CDTF">2009-04-08T08:01:00Z</dcterms:created>
  <dcterms:modified xsi:type="dcterms:W3CDTF">2020-04-30T03:45:03Z</dcterms:modified>
  <cp:category/>
  <cp:version/>
  <cp:contentType/>
  <cp:contentStatus/>
</cp:coreProperties>
</file>