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44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<sst xmlns="http://schemas.openxmlformats.org/spreadsheetml/2006/main" count="110" uniqueCount="105">
  <si>
    <t>Строка финансового отчета</t>
  </si>
  <si>
    <t>Шифр строки</t>
  </si>
  <si>
    <t>Сумма, руб.</t>
  </si>
  <si>
    <t>ФИО кандидата, округ</t>
  </si>
  <si>
    <t>в том числе</t>
  </si>
  <si>
    <t>1.1</t>
  </si>
  <si>
    <t>из них</t>
  </si>
  <si>
    <t>Собственные средства кандидата, избирательного объединения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</si>
  <si>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</si>
  <si>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</si>
  <si>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1.1.1</t>
  </si>
  <si>
    <t>1.1.2</t>
  </si>
  <si>
    <t>1.1.3</t>
  </si>
  <si>
    <t>1.1.4</t>
  </si>
  <si>
    <t>1.2</t>
  </si>
  <si>
    <t>Средства гражданина</t>
  </si>
  <si>
    <t>1.2.1</t>
  </si>
  <si>
    <t>1.2.2</t>
  </si>
  <si>
    <t>1.2.3</t>
  </si>
  <si>
    <t>2.1</t>
  </si>
  <si>
    <t>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</si>
  <si>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</si>
  <si>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2.2.1</t>
  </si>
  <si>
    <t>2.2.2</t>
  </si>
  <si>
    <t>2.2.3</t>
  </si>
  <si>
    <t>2.3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</si>
  <si>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</si>
  <si>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</si>
  <si>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</si>
  <si>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</si>
  <si>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</si>
  <si>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</si>
  <si>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</si>
  <si>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</si>
  <si>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</si>
  <si>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3.1</t>
  </si>
  <si>
    <t>3.2</t>
  </si>
  <si>
    <t>3.3</t>
  </si>
  <si>
    <t>3.4</t>
  </si>
  <si>
    <t>3.5</t>
  </si>
  <si>
    <t>3.6</t>
  </si>
  <si>
    <t>3.7</t>
  </si>
  <si>
    <t>3.8</t>
  </si>
  <si>
    <t>3.1.1</t>
  </si>
  <si>
    <r>
      <t xml:space="preserve">Израсходовано средств, всего
</t>
    </r>
    <r>
      <rPr>
        <sz val="8"/>
        <rFont val="Arial CYR"/>
        <family val="2"/>
      </rPr>
      <t>(СТР.250=СТР.260+СТР.310+СТР.320+СТР.330+СТР.340+СТР.350+СТР.360+СТР.370)</t>
    </r>
  </si>
  <si>
    <r>
      <t>Возвращено денежных средств из избирательного фонда (</t>
    </r>
    <r>
      <rPr>
        <sz val="10"/>
        <rFont val="Arial CYR"/>
        <family val="2"/>
      </rPr>
      <t>до дня голосования</t>
    </r>
    <r>
      <rPr>
        <b/>
        <sz val="10"/>
        <rFont val="Arial CYR"/>
        <family val="2"/>
      </rPr>
      <t xml:space="preserve">), всего
</t>
    </r>
    <r>
      <rPr>
        <vertAlign val="subscript"/>
        <sz val="12"/>
        <rFont val="Arial CYR"/>
        <family val="2"/>
      </rPr>
      <t>(стр.170=стр.180+стр.190+стр.230)</t>
    </r>
  </si>
  <si>
    <r>
      <t xml:space="preserve">Поступило средств в избирательный фонд, всего
</t>
    </r>
    <r>
      <rPr>
        <sz val="10"/>
        <rFont val="Arial CYR"/>
        <family val="2"/>
      </rPr>
      <t>(СТР.10=СТР.20+СТР.70)</t>
    </r>
  </si>
  <si>
    <r>
      <t xml:space="preserve">Поступило средств в установленном порядке для формирования избирательного фонда
</t>
    </r>
    <r>
      <rPr>
        <vertAlign val="subscript"/>
        <sz val="12"/>
        <rFont val="Arial CYR"/>
        <family val="2"/>
      </rPr>
      <t>(стр.20=стр.30+стр.40+стр.50+стр.60)</t>
    </r>
  </si>
  <si>
    <t>Добровольные пожертвования юридических лиц</t>
  </si>
  <si>
    <r>
      <t xml:space="preserve">Поступило в избирательный фонд денежных средств, подпадающих под действие частей 2,4,6 ст. 53 Закона от 06.09.2007 № 108-З
</t>
    </r>
    <r>
      <rPr>
        <vertAlign val="subscript"/>
        <sz val="12"/>
        <rFont val="Arial CYR"/>
        <family val="2"/>
      </rPr>
      <t>(стр.70=стр.80+стр.90+стр.100+стр.110</t>
    </r>
    <r>
      <rPr>
        <b/>
        <vertAlign val="subscript"/>
        <sz val="12"/>
        <rFont val="Arial CYR"/>
        <family val="2"/>
      </rPr>
      <t>)</t>
    </r>
  </si>
  <si>
    <t>Собственные средства избирательного объединения, кандидата, средства, выделенные кандидату выдвинувшим его избирательным объединением</t>
  </si>
  <si>
    <t>Средства юридических лиц</t>
  </si>
  <si>
    <t>Перечислено в доход местного бюджета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</si>
  <si>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</si>
  <si>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пожертвование либо не указавшим обязательные сведения в платежном документе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</si>
  <si>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</si>
  <si>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</si>
  <si>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r>
      <t xml:space="preserve">Распределено неизрасходованного остатка средств фонда пропорционально перечисленным в избирательный фонд денежным средствам
</t>
    </r>
    <r>
      <rPr>
        <sz val="10"/>
        <rFont val="Arial CYR"/>
        <family val="2"/>
      </rPr>
      <t>(после дня голосования до сдачи отчета)</t>
    </r>
  </si>
  <si>
    <r>
      <t xml:space="preserve">Остаток средств фонда на дату сдачи отчета (заверяется банковской справкой)
</t>
    </r>
    <r>
      <rPr>
        <sz val="8"/>
        <rFont val="Arial CYR"/>
        <family val="2"/>
      </rPr>
      <t>(СТР.410=СТР.10-СТР.170-СТР.250-СТР.380)</t>
    </r>
  </si>
  <si>
    <t>Итоговые финансовые отчеты о поступлении  и расходовании средств избирательного фонда кандидатов в депутаты совета депутатов Уренского муниципального округа Нижегородской области</t>
  </si>
  <si>
    <t>Большакова Т.А., Округ №20</t>
  </si>
  <si>
    <t>Вершинин Д.Ф.,    Округ №17</t>
  </si>
  <si>
    <t>Благоваров А.Н. , Округ № 4</t>
  </si>
  <si>
    <t>Бабинцев И.Б. ,     Округ № 20</t>
  </si>
  <si>
    <t>Гляд НА.,           Округ №19</t>
  </si>
  <si>
    <t>Грибанов А. В. ,       Округ №3</t>
  </si>
  <si>
    <t>Громов Г. К.,        Округ №10</t>
  </si>
  <si>
    <t>Денисова А. А.,    Округ №20</t>
  </si>
  <si>
    <t>Донской В. А.,       Округ № 1</t>
  </si>
  <si>
    <t>Васюков А.М.,      Округ №4</t>
  </si>
  <si>
    <t>Екимова Л. М.,     Округ №7</t>
  </si>
  <si>
    <t>Кирпичников С. Н.,  Округ №20</t>
  </si>
  <si>
    <t>Киселев В. Н.,     Округ №12</t>
  </si>
  <si>
    <t>Коротаев А.  А.,   Округ №11</t>
  </si>
  <si>
    <t>Котриков О. В.,    Округ №8</t>
  </si>
  <si>
    <t>Красильников А. В., Округ №2</t>
  </si>
  <si>
    <t>Кузьмина Н. М.,   Округ №11</t>
  </si>
  <si>
    <t>Охотникова Н. Е.,    Округ №21</t>
  </si>
  <si>
    <t>Палажов А. М.,   Округ №1</t>
  </si>
  <si>
    <t>Пиманова И. Н.,      Округ №9</t>
  </si>
  <si>
    <t>Половинкина Е. Н.,    Округ №2</t>
  </si>
  <si>
    <t>Разгулин И. И.,     Округ №13</t>
  </si>
  <si>
    <t>Разгулин О. С.,    Округ №16</t>
  </si>
  <si>
    <t>Разин А. В.,        Округ №1</t>
  </si>
  <si>
    <t>Рехалов И. В.,        Округ №8</t>
  </si>
  <si>
    <t>Сазонов А. А.,         Округ №5</t>
  </si>
  <si>
    <t>Свешников А. В.,      Округ №19</t>
  </si>
  <si>
    <t>Синцов Н. Ю.,  Округ №10</t>
  </si>
  <si>
    <t>Сметанина Т. С.,    Округ №13</t>
  </si>
  <si>
    <t>Смирнов В. А.,    Округ №7</t>
  </si>
  <si>
    <t>Смирнов Р. Н.,   Округ №6</t>
  </si>
  <si>
    <t>Смирнов С. Г.,  Округ №8</t>
  </si>
  <si>
    <t>Смирнова Л. П.,     Округ №8</t>
  </si>
  <si>
    <t>Соколова Н. Г.,   Округ №16</t>
  </si>
  <si>
    <t>Соловьев В. П.,    Округ №7</t>
  </si>
  <si>
    <t>Соловьев С. В.,       Округ №15</t>
  </si>
  <si>
    <t>Тарасов А. И.,   Округ №3</t>
  </si>
  <si>
    <t>Титов А. И.,      Округ №14</t>
  </si>
  <si>
    <t>Филатова А. Е.,      Округ №9</t>
  </si>
  <si>
    <t>Халилов С. Г О.,         Округ №6</t>
  </si>
  <si>
    <t>Хинчин А. А.,                   Округ №12</t>
  </si>
  <si>
    <t>Шилин А. М.,          Округ №17</t>
  </si>
  <si>
    <t>Белоусов В. С.,        Округ №10</t>
  </si>
  <si>
    <t>Чистяков Г. В.,           Округ №9</t>
  </si>
  <si>
    <t xml:space="preserve"> финансовый отчет не сдан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</si>
</sst>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vertAlign val="subscript"/>
      <sz val="12"/>
      <name val="Arial CYR"/>
      <family val="2"/>
    </font>
    <font>
      <b/>
      <vertAlign val="subscript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U1"/>
    </sheetView>
  </sheetViews>
  <sheetFormatPr defaultColWidth="9.00390625" defaultRowHeight="12.75"/>
  <cols>
    <col min="1" max="1" width="9.125" style="1" customWidth="1"/>
    <col min="2" max="2" width="64.625" style="1" customWidth="1"/>
    <col min="3" max="3" width="7.25390625" style="9" customWidth="1"/>
    <col min="4" max="47" width="11.00390625" style="1" customWidth="1"/>
    <col min="48" max="49" width="8.75390625" style="1" customWidth="1"/>
    <col min="50" max="16384" width="9.125" style="1" customWidth="1"/>
  </cols>
  <sheetData>
    <row r="1" spans="1:47" ht="12.7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4" spans="1:47" ht="12.75">
      <c r="A4" s="21" t="s">
        <v>0</v>
      </c>
      <c r="B4" s="21"/>
      <c r="C4" s="19" t="s">
        <v>1</v>
      </c>
      <c r="D4" s="24" t="s">
        <v>2</v>
      </c>
      <c r="E4" s="25"/>
      <c r="F4" s="25"/>
      <c r="G4" s="2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ht="13.5" customHeight="1">
      <c r="A5" s="21"/>
      <c r="B5" s="21"/>
      <c r="C5" s="20"/>
      <c r="D5" s="22" t="s">
        <v>3</v>
      </c>
      <c r="E5" s="23"/>
      <c r="F5" s="23"/>
      <c r="G5" s="2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99.75" customHeight="1">
      <c r="A6" s="21"/>
      <c r="B6" s="21"/>
      <c r="C6" s="20"/>
      <c r="D6" s="8" t="s">
        <v>63</v>
      </c>
      <c r="E6" s="8" t="s">
        <v>62</v>
      </c>
      <c r="F6" s="8" t="s">
        <v>60</v>
      </c>
      <c r="G6" s="8" t="s">
        <v>69</v>
      </c>
      <c r="H6" s="8" t="s">
        <v>61</v>
      </c>
      <c r="I6" s="8" t="s">
        <v>64</v>
      </c>
      <c r="J6" s="8" t="s">
        <v>65</v>
      </c>
      <c r="K6" s="8" t="s">
        <v>66</v>
      </c>
      <c r="L6" s="8" t="s">
        <v>67</v>
      </c>
      <c r="M6" s="8" t="s">
        <v>68</v>
      </c>
      <c r="N6" s="8" t="s">
        <v>70</v>
      </c>
      <c r="O6" s="8" t="s">
        <v>71</v>
      </c>
      <c r="P6" s="8" t="s">
        <v>72</v>
      </c>
      <c r="Q6" s="8" t="s">
        <v>73</v>
      </c>
      <c r="R6" s="8" t="s">
        <v>74</v>
      </c>
      <c r="S6" s="8" t="s">
        <v>75</v>
      </c>
      <c r="T6" s="8" t="s">
        <v>76</v>
      </c>
      <c r="U6" s="8" t="s">
        <v>77</v>
      </c>
      <c r="V6" s="8" t="s">
        <v>78</v>
      </c>
      <c r="W6" s="8" t="s">
        <v>79</v>
      </c>
      <c r="X6" s="8" t="s">
        <v>80</v>
      </c>
      <c r="Y6" s="8" t="s">
        <v>81</v>
      </c>
      <c r="Z6" s="8" t="s">
        <v>82</v>
      </c>
      <c r="AA6" s="8" t="s">
        <v>83</v>
      </c>
      <c r="AB6" s="8" t="s">
        <v>84</v>
      </c>
      <c r="AC6" s="8" t="s">
        <v>85</v>
      </c>
      <c r="AD6" s="8" t="s">
        <v>86</v>
      </c>
      <c r="AE6" s="8" t="s">
        <v>87</v>
      </c>
      <c r="AF6" s="8" t="s">
        <v>88</v>
      </c>
      <c r="AG6" s="8" t="s">
        <v>89</v>
      </c>
      <c r="AH6" s="8" t="s">
        <v>90</v>
      </c>
      <c r="AI6" s="8" t="s">
        <v>91</v>
      </c>
      <c r="AJ6" s="8" t="s">
        <v>92</v>
      </c>
      <c r="AK6" s="8" t="s">
        <v>93</v>
      </c>
      <c r="AL6" s="8" t="s">
        <v>94</v>
      </c>
      <c r="AM6" s="8" t="s">
        <v>95</v>
      </c>
      <c r="AN6" s="8" t="s">
        <v>96</v>
      </c>
      <c r="AO6" s="8" t="s">
        <v>97</v>
      </c>
      <c r="AP6" s="8" t="s">
        <v>98</v>
      </c>
      <c r="AQ6" s="8" t="s">
        <v>99</v>
      </c>
      <c r="AR6" s="8" t="s">
        <v>100</v>
      </c>
      <c r="AS6" s="8" t="s">
        <v>101</v>
      </c>
      <c r="AT6" s="8" t="s">
        <v>102</v>
      </c>
      <c r="AU6" s="8" t="s">
        <v>103</v>
      </c>
    </row>
    <row r="7" spans="1:47" ht="25.5">
      <c r="A7" s="3">
        <v>1</v>
      </c>
      <c r="B7" s="2" t="s">
        <v>46</v>
      </c>
      <c r="C7" s="10">
        <v>10</v>
      </c>
      <c r="D7" s="11">
        <f>D9+D15</f>
        <v>150</v>
      </c>
      <c r="E7" s="11">
        <f>E9+E15</f>
        <v>19000</v>
      </c>
      <c r="F7" s="11">
        <f aca="true" t="shared" si="0" ref="F7:AS7">F9+F15</f>
        <v>5000</v>
      </c>
      <c r="G7" s="11">
        <f t="shared" si="0"/>
        <v>100</v>
      </c>
      <c r="H7" s="11">
        <f t="shared" si="0"/>
        <v>100</v>
      </c>
      <c r="I7" s="11">
        <f t="shared" si="0"/>
        <v>0</v>
      </c>
      <c r="J7" s="11">
        <f t="shared" si="0"/>
        <v>100</v>
      </c>
      <c r="K7" s="11">
        <f t="shared" si="0"/>
        <v>100</v>
      </c>
      <c r="L7" s="11">
        <f t="shared" si="0"/>
        <v>0</v>
      </c>
      <c r="M7" s="11">
        <f t="shared" si="0"/>
        <v>100</v>
      </c>
      <c r="N7" s="11">
        <f t="shared" si="0"/>
        <v>2000</v>
      </c>
      <c r="O7" s="11">
        <f t="shared" si="0"/>
        <v>0</v>
      </c>
      <c r="P7" s="11">
        <f t="shared" si="0"/>
        <v>5000</v>
      </c>
      <c r="Q7" s="11">
        <f t="shared" si="0"/>
        <v>12100</v>
      </c>
      <c r="R7" s="11">
        <f t="shared" si="0"/>
        <v>1500</v>
      </c>
      <c r="S7" s="11">
        <f t="shared" si="0"/>
        <v>10000</v>
      </c>
      <c r="T7" s="11">
        <f t="shared" si="0"/>
        <v>12000</v>
      </c>
      <c r="U7" s="11">
        <f t="shared" si="0"/>
        <v>0</v>
      </c>
      <c r="V7" s="11">
        <f t="shared" si="0"/>
        <v>24000</v>
      </c>
      <c r="W7" s="11">
        <f t="shared" si="0"/>
        <v>5000</v>
      </c>
      <c r="X7" s="11">
        <f t="shared" si="0"/>
        <v>100</v>
      </c>
      <c r="Y7" s="11">
        <f t="shared" si="0"/>
        <v>48000</v>
      </c>
      <c r="Z7" s="11">
        <f t="shared" si="0"/>
        <v>2000</v>
      </c>
      <c r="AA7" s="11">
        <f t="shared" si="0"/>
        <v>3500</v>
      </c>
      <c r="AB7" s="11">
        <f t="shared" si="0"/>
        <v>50550</v>
      </c>
      <c r="AC7" s="11">
        <f t="shared" si="0"/>
        <v>5000</v>
      </c>
      <c r="AD7" s="11">
        <f t="shared" si="0"/>
        <v>25100</v>
      </c>
      <c r="AE7" s="11">
        <f t="shared" si="0"/>
        <v>5000</v>
      </c>
      <c r="AF7" s="11">
        <f t="shared" si="0"/>
        <v>7100</v>
      </c>
      <c r="AG7" s="11">
        <f t="shared" si="0"/>
        <v>0</v>
      </c>
      <c r="AH7" s="11">
        <f t="shared" si="0"/>
        <v>26000</v>
      </c>
      <c r="AI7" s="11">
        <f t="shared" si="0"/>
        <v>68000</v>
      </c>
      <c r="AJ7" s="11">
        <f t="shared" si="0"/>
        <v>0</v>
      </c>
      <c r="AK7" s="11">
        <f t="shared" si="0"/>
        <v>5000</v>
      </c>
      <c r="AL7" s="11">
        <f t="shared" si="0"/>
        <v>68000</v>
      </c>
      <c r="AM7" s="11">
        <f t="shared" si="0"/>
        <v>5000</v>
      </c>
      <c r="AN7" s="11">
        <f t="shared" si="0"/>
        <v>19000</v>
      </c>
      <c r="AO7" s="11">
        <f t="shared" si="0"/>
        <v>19000</v>
      </c>
      <c r="AP7" s="11">
        <f t="shared" si="0"/>
        <v>100</v>
      </c>
      <c r="AQ7" s="11">
        <f t="shared" si="0"/>
        <v>9000</v>
      </c>
      <c r="AR7" s="11">
        <f t="shared" si="0"/>
        <v>100</v>
      </c>
      <c r="AS7" s="17">
        <f t="shared" si="0"/>
        <v>5000</v>
      </c>
      <c r="AT7" s="26" t="s">
        <v>104</v>
      </c>
      <c r="AU7" s="26" t="s">
        <v>104</v>
      </c>
    </row>
    <row r="8" spans="1:47" ht="12.75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  <c r="AU8" s="27"/>
    </row>
    <row r="9" spans="1:47" ht="45">
      <c r="A9" s="5" t="s">
        <v>5</v>
      </c>
      <c r="B9" s="4" t="s">
        <v>47</v>
      </c>
      <c r="C9" s="7">
        <v>20</v>
      </c>
      <c r="D9" s="11">
        <f>D11+D12+D13+D14</f>
        <v>150</v>
      </c>
      <c r="E9" s="11">
        <f aca="true" t="shared" si="1" ref="E9:AS9">E11+E12+E13+E14</f>
        <v>19000</v>
      </c>
      <c r="F9" s="11">
        <f t="shared" si="1"/>
        <v>5000</v>
      </c>
      <c r="G9" s="11">
        <f t="shared" si="1"/>
        <v>100</v>
      </c>
      <c r="H9" s="11">
        <f t="shared" si="1"/>
        <v>100</v>
      </c>
      <c r="I9" s="11">
        <f t="shared" si="1"/>
        <v>0</v>
      </c>
      <c r="J9" s="11">
        <f t="shared" si="1"/>
        <v>100</v>
      </c>
      <c r="K9" s="11">
        <f t="shared" si="1"/>
        <v>100</v>
      </c>
      <c r="L9" s="11">
        <f t="shared" si="1"/>
        <v>0</v>
      </c>
      <c r="M9" s="11">
        <f t="shared" si="1"/>
        <v>100</v>
      </c>
      <c r="N9" s="11">
        <f t="shared" si="1"/>
        <v>2000</v>
      </c>
      <c r="O9" s="11">
        <f t="shared" si="1"/>
        <v>0</v>
      </c>
      <c r="P9" s="11">
        <f t="shared" si="1"/>
        <v>5000</v>
      </c>
      <c r="Q9" s="11">
        <f t="shared" si="1"/>
        <v>12100</v>
      </c>
      <c r="R9" s="11">
        <f t="shared" si="1"/>
        <v>1500</v>
      </c>
      <c r="S9" s="11">
        <f t="shared" si="1"/>
        <v>10000</v>
      </c>
      <c r="T9" s="11">
        <f t="shared" si="1"/>
        <v>12000</v>
      </c>
      <c r="U9" s="11">
        <f t="shared" si="1"/>
        <v>0</v>
      </c>
      <c r="V9" s="11">
        <f t="shared" si="1"/>
        <v>24000</v>
      </c>
      <c r="W9" s="11">
        <f t="shared" si="1"/>
        <v>5000</v>
      </c>
      <c r="X9" s="11">
        <f t="shared" si="1"/>
        <v>100</v>
      </c>
      <c r="Y9" s="11">
        <f t="shared" si="1"/>
        <v>48000</v>
      </c>
      <c r="Z9" s="11">
        <f t="shared" si="1"/>
        <v>2000</v>
      </c>
      <c r="AA9" s="11">
        <f t="shared" si="1"/>
        <v>3500</v>
      </c>
      <c r="AB9" s="11">
        <f t="shared" si="1"/>
        <v>50550</v>
      </c>
      <c r="AC9" s="11">
        <f t="shared" si="1"/>
        <v>5000</v>
      </c>
      <c r="AD9" s="11">
        <f t="shared" si="1"/>
        <v>25100</v>
      </c>
      <c r="AE9" s="11">
        <f t="shared" si="1"/>
        <v>5000</v>
      </c>
      <c r="AF9" s="11">
        <f t="shared" si="1"/>
        <v>7100</v>
      </c>
      <c r="AG9" s="11">
        <f t="shared" si="1"/>
        <v>0</v>
      </c>
      <c r="AH9" s="11">
        <f t="shared" si="1"/>
        <v>26000</v>
      </c>
      <c r="AI9" s="11">
        <f t="shared" si="1"/>
        <v>68000</v>
      </c>
      <c r="AJ9" s="11">
        <f t="shared" si="1"/>
        <v>0</v>
      </c>
      <c r="AK9" s="11">
        <f t="shared" si="1"/>
        <v>5000</v>
      </c>
      <c r="AL9" s="11">
        <f t="shared" si="1"/>
        <v>68000</v>
      </c>
      <c r="AM9" s="11">
        <f t="shared" si="1"/>
        <v>5000</v>
      </c>
      <c r="AN9" s="11">
        <f t="shared" si="1"/>
        <v>19000</v>
      </c>
      <c r="AO9" s="11">
        <f t="shared" si="1"/>
        <v>19000</v>
      </c>
      <c r="AP9" s="11">
        <f t="shared" si="1"/>
        <v>100</v>
      </c>
      <c r="AQ9" s="11">
        <f t="shared" si="1"/>
        <v>9000</v>
      </c>
      <c r="AR9" s="11">
        <f t="shared" si="1"/>
        <v>100</v>
      </c>
      <c r="AS9" s="17">
        <f t="shared" si="1"/>
        <v>5000</v>
      </c>
      <c r="AT9" s="27"/>
      <c r="AU9" s="27"/>
    </row>
    <row r="10" spans="1:47" ht="12.75">
      <c r="A10" s="15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27"/>
      <c r="AU10" s="27"/>
    </row>
    <row r="11" spans="1:47" ht="12.75">
      <c r="A11" s="5" t="s">
        <v>10</v>
      </c>
      <c r="B11" s="4" t="s">
        <v>7</v>
      </c>
      <c r="C11" s="7">
        <v>30</v>
      </c>
      <c r="D11" s="6">
        <v>150</v>
      </c>
      <c r="E11" s="6">
        <v>19000</v>
      </c>
      <c r="F11" s="6">
        <v>5000</v>
      </c>
      <c r="G11" s="6">
        <v>100</v>
      </c>
      <c r="H11" s="6">
        <v>100</v>
      </c>
      <c r="I11" s="6">
        <v>0</v>
      </c>
      <c r="J11" s="6">
        <v>100</v>
      </c>
      <c r="K11" s="6">
        <v>100</v>
      </c>
      <c r="L11" s="6">
        <v>0</v>
      </c>
      <c r="M11" s="6">
        <v>100</v>
      </c>
      <c r="N11" s="6">
        <v>2000</v>
      </c>
      <c r="O11" s="6">
        <v>0</v>
      </c>
      <c r="P11" s="6">
        <v>5000</v>
      </c>
      <c r="Q11" s="6">
        <v>12100</v>
      </c>
      <c r="R11" s="6">
        <v>1500</v>
      </c>
      <c r="S11" s="6">
        <v>10000</v>
      </c>
      <c r="T11" s="6">
        <v>12000</v>
      </c>
      <c r="U11" s="6">
        <v>0</v>
      </c>
      <c r="V11" s="6">
        <v>24000</v>
      </c>
      <c r="W11" s="6">
        <v>5000</v>
      </c>
      <c r="X11" s="6">
        <v>100</v>
      </c>
      <c r="Y11" s="6">
        <v>48000</v>
      </c>
      <c r="Z11" s="6">
        <v>2000</v>
      </c>
      <c r="AA11" s="6">
        <v>3500</v>
      </c>
      <c r="AB11" s="6">
        <v>30550</v>
      </c>
      <c r="AC11" s="6">
        <v>5000</v>
      </c>
      <c r="AD11" s="6">
        <v>25100</v>
      </c>
      <c r="AE11" s="6">
        <v>5000</v>
      </c>
      <c r="AF11" s="6">
        <v>7100</v>
      </c>
      <c r="AG11" s="6">
        <v>0</v>
      </c>
      <c r="AH11" s="6">
        <v>26000</v>
      </c>
      <c r="AI11" s="6">
        <v>68000</v>
      </c>
      <c r="AJ11" s="6">
        <v>0</v>
      </c>
      <c r="AK11" s="6">
        <v>5000</v>
      </c>
      <c r="AL11" s="6">
        <v>68000</v>
      </c>
      <c r="AM11" s="6">
        <v>5000</v>
      </c>
      <c r="AN11" s="6">
        <v>19000</v>
      </c>
      <c r="AO11" s="6">
        <v>19000</v>
      </c>
      <c r="AP11" s="6">
        <v>100</v>
      </c>
      <c r="AQ11" s="6">
        <v>9000</v>
      </c>
      <c r="AR11" s="6">
        <v>100</v>
      </c>
      <c r="AS11" s="18">
        <v>5000</v>
      </c>
      <c r="AT11" s="27"/>
      <c r="AU11" s="27"/>
    </row>
    <row r="12" spans="1:47" ht="25.5">
      <c r="A12" s="5" t="s">
        <v>11</v>
      </c>
      <c r="B12" s="4" t="s">
        <v>8</v>
      </c>
      <c r="C12" s="7">
        <v>40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18">
        <v>0</v>
      </c>
      <c r="AT12" s="27"/>
      <c r="AU12" s="27"/>
    </row>
    <row r="13" spans="1:47" ht="12.75">
      <c r="A13" s="5" t="s">
        <v>12</v>
      </c>
      <c r="B13" s="4" t="s">
        <v>9</v>
      </c>
      <c r="C13" s="7">
        <v>50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20000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18">
        <v>0</v>
      </c>
      <c r="AT13" s="27"/>
      <c r="AU13" s="27"/>
    </row>
    <row r="14" spans="1:47" ht="12.75">
      <c r="A14" s="5" t="s">
        <v>13</v>
      </c>
      <c r="B14" s="4" t="s">
        <v>48</v>
      </c>
      <c r="C14" s="7">
        <v>60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18">
        <v>0</v>
      </c>
      <c r="AT14" s="27"/>
      <c r="AU14" s="27"/>
    </row>
    <row r="15" spans="1:47" ht="45">
      <c r="A15" s="5" t="s">
        <v>14</v>
      </c>
      <c r="B15" s="4" t="s">
        <v>49</v>
      </c>
      <c r="C15" s="7">
        <v>70</v>
      </c>
      <c r="D15" s="11">
        <f aca="true" t="shared" si="2" ref="D15:M15">D17+D18+D19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aca="true" t="shared" si="3" ref="N15:AS15">N17+N18+N19</f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11">
        <f t="shared" si="3"/>
        <v>0</v>
      </c>
      <c r="S15" s="11">
        <f t="shared" si="3"/>
        <v>0</v>
      </c>
      <c r="T15" s="11">
        <f t="shared" si="3"/>
        <v>0</v>
      </c>
      <c r="U15" s="11">
        <f t="shared" si="3"/>
        <v>0</v>
      </c>
      <c r="V15" s="11">
        <f t="shared" si="3"/>
        <v>0</v>
      </c>
      <c r="W15" s="11">
        <f t="shared" si="3"/>
        <v>0</v>
      </c>
      <c r="X15" s="11">
        <f t="shared" si="3"/>
        <v>0</v>
      </c>
      <c r="Y15" s="11">
        <f t="shared" si="3"/>
        <v>0</v>
      </c>
      <c r="Z15" s="11">
        <f t="shared" si="3"/>
        <v>0</v>
      </c>
      <c r="AA15" s="11">
        <f t="shared" si="3"/>
        <v>0</v>
      </c>
      <c r="AB15" s="11">
        <f t="shared" si="3"/>
        <v>0</v>
      </c>
      <c r="AC15" s="11">
        <f t="shared" si="3"/>
        <v>0</v>
      </c>
      <c r="AD15" s="11">
        <f t="shared" si="3"/>
        <v>0</v>
      </c>
      <c r="AE15" s="11">
        <f t="shared" si="3"/>
        <v>0</v>
      </c>
      <c r="AF15" s="11">
        <f t="shared" si="3"/>
        <v>0</v>
      </c>
      <c r="AG15" s="11">
        <f t="shared" si="3"/>
        <v>0</v>
      </c>
      <c r="AH15" s="11">
        <f t="shared" si="3"/>
        <v>0</v>
      </c>
      <c r="AI15" s="11">
        <f t="shared" si="3"/>
        <v>0</v>
      </c>
      <c r="AJ15" s="11">
        <f t="shared" si="3"/>
        <v>0</v>
      </c>
      <c r="AK15" s="11">
        <f t="shared" si="3"/>
        <v>0</v>
      </c>
      <c r="AL15" s="11">
        <f t="shared" si="3"/>
        <v>0</v>
      </c>
      <c r="AM15" s="11">
        <f t="shared" si="3"/>
        <v>0</v>
      </c>
      <c r="AN15" s="11">
        <f t="shared" si="3"/>
        <v>0</v>
      </c>
      <c r="AO15" s="11">
        <f t="shared" si="3"/>
        <v>0</v>
      </c>
      <c r="AP15" s="11">
        <f t="shared" si="3"/>
        <v>0</v>
      </c>
      <c r="AQ15" s="11">
        <f t="shared" si="3"/>
        <v>0</v>
      </c>
      <c r="AR15" s="11">
        <f t="shared" si="3"/>
        <v>0</v>
      </c>
      <c r="AS15" s="17">
        <f t="shared" si="3"/>
        <v>0</v>
      </c>
      <c r="AT15" s="27"/>
      <c r="AU15" s="27"/>
    </row>
    <row r="16" spans="1:47" ht="12.7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27"/>
      <c r="AU16" s="27"/>
    </row>
    <row r="17" spans="1:47" ht="38.25">
      <c r="A17" s="5" t="s">
        <v>16</v>
      </c>
      <c r="B17" s="4" t="s">
        <v>50</v>
      </c>
      <c r="C17" s="7">
        <v>80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18">
        <v>0</v>
      </c>
      <c r="AT17" s="27"/>
      <c r="AU17" s="27"/>
    </row>
    <row r="18" spans="1:47" ht="12.75">
      <c r="A18" s="5" t="s">
        <v>17</v>
      </c>
      <c r="B18" s="4" t="s">
        <v>15</v>
      </c>
      <c r="C18" s="7">
        <v>90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18">
        <v>0</v>
      </c>
      <c r="AT18" s="27"/>
      <c r="AU18" s="27"/>
    </row>
    <row r="19" spans="1:47" ht="12.75">
      <c r="A19" s="5" t="s">
        <v>18</v>
      </c>
      <c r="B19" s="4" t="s">
        <v>51</v>
      </c>
      <c r="C19" s="7">
        <v>100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18">
        <v>0</v>
      </c>
      <c r="AT19" s="27"/>
      <c r="AU19" s="27"/>
    </row>
    <row r="20" spans="1:47" ht="45">
      <c r="A20" s="3">
        <v>2</v>
      </c>
      <c r="B20" s="2" t="s">
        <v>45</v>
      </c>
      <c r="C20" s="10">
        <v>110</v>
      </c>
      <c r="D20" s="11">
        <f>D22+D23+D28</f>
        <v>0</v>
      </c>
      <c r="E20" s="11">
        <f aca="true" t="shared" si="4" ref="E20:AS20">E22+E23+E28</f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1">
        <f t="shared" si="4"/>
        <v>0</v>
      </c>
      <c r="X20" s="11">
        <f t="shared" si="4"/>
        <v>0</v>
      </c>
      <c r="Y20" s="11">
        <f t="shared" si="4"/>
        <v>0</v>
      </c>
      <c r="Z20" s="11">
        <f t="shared" si="4"/>
        <v>0</v>
      </c>
      <c r="AA20" s="11">
        <f t="shared" si="4"/>
        <v>0</v>
      </c>
      <c r="AB20" s="11">
        <f t="shared" si="4"/>
        <v>0</v>
      </c>
      <c r="AC20" s="11">
        <f t="shared" si="4"/>
        <v>0</v>
      </c>
      <c r="AD20" s="11">
        <f t="shared" si="4"/>
        <v>0</v>
      </c>
      <c r="AE20" s="11">
        <f t="shared" si="4"/>
        <v>0</v>
      </c>
      <c r="AF20" s="11">
        <f t="shared" si="4"/>
        <v>0</v>
      </c>
      <c r="AG20" s="11">
        <f t="shared" si="4"/>
        <v>0</v>
      </c>
      <c r="AH20" s="11">
        <f t="shared" si="4"/>
        <v>0</v>
      </c>
      <c r="AI20" s="11">
        <f t="shared" si="4"/>
        <v>0</v>
      </c>
      <c r="AJ20" s="11">
        <f t="shared" si="4"/>
        <v>0</v>
      </c>
      <c r="AK20" s="11">
        <f t="shared" si="4"/>
        <v>0</v>
      </c>
      <c r="AL20" s="11">
        <f t="shared" si="4"/>
        <v>0</v>
      </c>
      <c r="AM20" s="11">
        <f t="shared" si="4"/>
        <v>0</v>
      </c>
      <c r="AN20" s="11">
        <f t="shared" si="4"/>
        <v>0</v>
      </c>
      <c r="AO20" s="11">
        <f t="shared" si="4"/>
        <v>0</v>
      </c>
      <c r="AP20" s="11">
        <f t="shared" si="4"/>
        <v>0</v>
      </c>
      <c r="AQ20" s="11">
        <f t="shared" si="4"/>
        <v>0</v>
      </c>
      <c r="AR20" s="11">
        <f t="shared" si="4"/>
        <v>0</v>
      </c>
      <c r="AS20" s="17">
        <f t="shared" si="4"/>
        <v>0</v>
      </c>
      <c r="AT20" s="27"/>
      <c r="AU20" s="27"/>
    </row>
    <row r="21" spans="1:47" ht="12.75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27"/>
      <c r="AU21" s="27"/>
    </row>
    <row r="22" spans="1:47" ht="12.75">
      <c r="A22" s="5" t="s">
        <v>19</v>
      </c>
      <c r="B22" s="4" t="s">
        <v>52</v>
      </c>
      <c r="C22" s="7">
        <v>120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18">
        <v>0</v>
      </c>
      <c r="AT22" s="27"/>
      <c r="AU22" s="27"/>
    </row>
    <row r="23" spans="1:47" ht="25.5">
      <c r="A23" s="5" t="s">
        <v>20</v>
      </c>
      <c r="B23" s="4" t="s">
        <v>53</v>
      </c>
      <c r="C23" s="7">
        <v>130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18">
        <v>0</v>
      </c>
      <c r="AT23" s="27"/>
      <c r="AU23" s="27"/>
    </row>
    <row r="24" spans="1:47" ht="12.7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7"/>
      <c r="AU24" s="27"/>
    </row>
    <row r="25" spans="1:47" ht="25.5">
      <c r="A25" s="5" t="s">
        <v>22</v>
      </c>
      <c r="B25" s="4" t="s">
        <v>54</v>
      </c>
      <c r="C25" s="7">
        <v>140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18">
        <v>0</v>
      </c>
      <c r="AT25" s="27"/>
      <c r="AU25" s="27"/>
    </row>
    <row r="26" spans="1:47" ht="38.25">
      <c r="A26" s="5" t="s">
        <v>23</v>
      </c>
      <c r="B26" s="4" t="s">
        <v>21</v>
      </c>
      <c r="C26" s="7">
        <v>150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18">
        <v>0</v>
      </c>
      <c r="AT26" s="27"/>
      <c r="AU26" s="27"/>
    </row>
    <row r="27" spans="1:47" ht="12.75">
      <c r="A27" s="5" t="s">
        <v>24</v>
      </c>
      <c r="B27" s="4" t="s">
        <v>55</v>
      </c>
      <c r="C27" s="7">
        <v>160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18">
        <v>0</v>
      </c>
      <c r="AT27" s="27"/>
      <c r="AU27" s="27"/>
    </row>
    <row r="28" spans="1:47" ht="25.5">
      <c r="A28" s="5" t="s">
        <v>25</v>
      </c>
      <c r="B28" s="4" t="s">
        <v>56</v>
      </c>
      <c r="C28" s="7">
        <v>170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18">
        <v>0</v>
      </c>
      <c r="AT28" s="27"/>
      <c r="AU28" s="27"/>
    </row>
    <row r="29" spans="1:47" ht="26.25" customHeight="1">
      <c r="A29" s="3">
        <v>3</v>
      </c>
      <c r="B29" s="2" t="s">
        <v>44</v>
      </c>
      <c r="C29" s="10">
        <v>180</v>
      </c>
      <c r="D29" s="11">
        <f>D31+D33+D34+D35+D36+D37+D38+D39</f>
        <v>3.75</v>
      </c>
      <c r="E29" s="11">
        <f>E31+E33+E34+E35+E36+E37+E38+E39</f>
        <v>18800</v>
      </c>
      <c r="F29" s="11">
        <f>F31+F33+F34+F35+F36+F37+F38+F39</f>
        <v>4050</v>
      </c>
      <c r="G29" s="11">
        <f>G31+G33+G34+G35+G36+G37+G38+G39</f>
        <v>0</v>
      </c>
      <c r="H29" s="11">
        <f aca="true" t="shared" si="5" ref="H29:AS29">H31+H33+H34+H35+H36+H37+H38+H39</f>
        <v>3.75</v>
      </c>
      <c r="I29" s="11">
        <f t="shared" si="5"/>
        <v>0</v>
      </c>
      <c r="J29" s="11">
        <f t="shared" si="5"/>
        <v>3.75</v>
      </c>
      <c r="K29" s="11">
        <f t="shared" si="5"/>
        <v>3.75</v>
      </c>
      <c r="L29" s="11">
        <f t="shared" si="5"/>
        <v>0</v>
      </c>
      <c r="M29" s="11">
        <f t="shared" si="5"/>
        <v>3.75</v>
      </c>
      <c r="N29" s="11">
        <f t="shared" si="5"/>
        <v>3.75</v>
      </c>
      <c r="O29" s="11">
        <f t="shared" si="5"/>
        <v>0</v>
      </c>
      <c r="P29" s="11">
        <f t="shared" si="5"/>
        <v>3300</v>
      </c>
      <c r="Q29" s="11">
        <f t="shared" si="5"/>
        <v>11803.75</v>
      </c>
      <c r="R29" s="11">
        <f t="shared" si="5"/>
        <v>970</v>
      </c>
      <c r="S29" s="11">
        <f t="shared" si="5"/>
        <v>5100</v>
      </c>
      <c r="T29" s="11">
        <f t="shared" si="5"/>
        <v>9000</v>
      </c>
      <c r="U29" s="11">
        <f t="shared" si="5"/>
        <v>0</v>
      </c>
      <c r="V29" s="11">
        <f t="shared" si="5"/>
        <v>23050</v>
      </c>
      <c r="W29" s="11">
        <f t="shared" si="5"/>
        <v>4800</v>
      </c>
      <c r="X29" s="11">
        <f t="shared" si="5"/>
        <v>3.75</v>
      </c>
      <c r="Y29" s="11">
        <f t="shared" si="5"/>
        <v>47050</v>
      </c>
      <c r="Z29" s="11">
        <f t="shared" si="5"/>
        <v>3.75</v>
      </c>
      <c r="AA29" s="11">
        <f t="shared" si="5"/>
        <v>3200</v>
      </c>
      <c r="AB29" s="11">
        <f t="shared" si="5"/>
        <v>50521</v>
      </c>
      <c r="AC29" s="11">
        <f t="shared" si="5"/>
        <v>3300</v>
      </c>
      <c r="AD29" s="11">
        <f t="shared" si="5"/>
        <v>23803.75</v>
      </c>
      <c r="AE29" s="11">
        <f t="shared" si="5"/>
        <v>4800</v>
      </c>
      <c r="AF29" s="11">
        <f t="shared" si="5"/>
        <v>7003.75</v>
      </c>
      <c r="AG29" s="11">
        <f t="shared" si="5"/>
        <v>0</v>
      </c>
      <c r="AH29" s="11">
        <f t="shared" si="5"/>
        <v>25800</v>
      </c>
      <c r="AI29" s="11">
        <f t="shared" si="5"/>
        <v>59053.75</v>
      </c>
      <c r="AJ29" s="11">
        <f t="shared" si="5"/>
        <v>0</v>
      </c>
      <c r="AK29" s="11">
        <f t="shared" si="5"/>
        <v>4800</v>
      </c>
      <c r="AL29" s="11">
        <f t="shared" si="5"/>
        <v>59053.75</v>
      </c>
      <c r="AM29" s="11">
        <f t="shared" si="5"/>
        <v>3300</v>
      </c>
      <c r="AN29" s="11">
        <f t="shared" si="5"/>
        <v>18800</v>
      </c>
      <c r="AO29" s="11">
        <f t="shared" si="5"/>
        <v>17300</v>
      </c>
      <c r="AP29" s="11">
        <f t="shared" si="5"/>
        <v>3.75</v>
      </c>
      <c r="AQ29" s="11">
        <f t="shared" si="5"/>
        <v>7003.75</v>
      </c>
      <c r="AR29" s="11">
        <f t="shared" si="5"/>
        <v>3.75</v>
      </c>
      <c r="AS29" s="17">
        <f t="shared" si="5"/>
        <v>3300</v>
      </c>
      <c r="AT29" s="27"/>
      <c r="AU29" s="27"/>
    </row>
    <row r="30" spans="1:47" ht="12.75">
      <c r="A30" s="12" t="s">
        <v>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27"/>
      <c r="AU30" s="27"/>
    </row>
    <row r="31" spans="1:47" ht="12.75">
      <c r="A31" s="5" t="s">
        <v>35</v>
      </c>
      <c r="B31" s="4" t="s">
        <v>26</v>
      </c>
      <c r="C31" s="7">
        <v>190</v>
      </c>
      <c r="D31" s="6">
        <v>3.75</v>
      </c>
      <c r="E31" s="6">
        <v>0</v>
      </c>
      <c r="F31" s="6">
        <v>0</v>
      </c>
      <c r="G31" s="6">
        <v>0</v>
      </c>
      <c r="H31" s="6">
        <v>3.75</v>
      </c>
      <c r="I31" s="6">
        <v>0</v>
      </c>
      <c r="J31" s="6">
        <v>3.75</v>
      </c>
      <c r="K31" s="6">
        <v>3.75</v>
      </c>
      <c r="L31" s="6">
        <v>0</v>
      </c>
      <c r="M31" s="6">
        <v>3.75</v>
      </c>
      <c r="N31" s="6">
        <v>3.75</v>
      </c>
      <c r="O31" s="6">
        <v>0</v>
      </c>
      <c r="P31" s="6">
        <v>0</v>
      </c>
      <c r="Q31" s="6">
        <v>3.75</v>
      </c>
      <c r="R31" s="6">
        <v>300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3.75</v>
      </c>
      <c r="Y31" s="6">
        <v>0</v>
      </c>
      <c r="Z31" s="6">
        <v>3.75</v>
      </c>
      <c r="AA31" s="6">
        <v>0</v>
      </c>
      <c r="AB31" s="6">
        <v>0</v>
      </c>
      <c r="AC31" s="6">
        <v>0</v>
      </c>
      <c r="AD31" s="6">
        <v>3.75</v>
      </c>
      <c r="AE31" s="6">
        <v>0</v>
      </c>
      <c r="AF31" s="6">
        <v>3.75</v>
      </c>
      <c r="AG31" s="6">
        <v>0</v>
      </c>
      <c r="AH31" s="6">
        <v>0</v>
      </c>
      <c r="AI31" s="6">
        <v>3.75</v>
      </c>
      <c r="AJ31" s="6">
        <v>0</v>
      </c>
      <c r="AK31" s="6">
        <v>0</v>
      </c>
      <c r="AL31" s="6">
        <v>3.75</v>
      </c>
      <c r="AM31" s="6">
        <v>0</v>
      </c>
      <c r="AN31" s="6">
        <v>0</v>
      </c>
      <c r="AO31" s="6">
        <v>0</v>
      </c>
      <c r="AP31" s="6">
        <v>3.75</v>
      </c>
      <c r="AQ31" s="6">
        <v>3.75</v>
      </c>
      <c r="AR31" s="6">
        <v>3.75</v>
      </c>
      <c r="AS31" s="18">
        <v>0</v>
      </c>
      <c r="AT31" s="27"/>
      <c r="AU31" s="27"/>
    </row>
    <row r="32" spans="1:47" ht="25.5">
      <c r="A32" s="5" t="s">
        <v>43</v>
      </c>
      <c r="B32" s="4" t="s">
        <v>27</v>
      </c>
      <c r="C32" s="7">
        <v>200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18">
        <v>0</v>
      </c>
      <c r="AT32" s="27"/>
      <c r="AU32" s="27"/>
    </row>
    <row r="33" spans="1:47" ht="12.75">
      <c r="A33" s="5" t="s">
        <v>36</v>
      </c>
      <c r="B33" s="4" t="s">
        <v>28</v>
      </c>
      <c r="C33" s="7">
        <v>210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18">
        <v>0</v>
      </c>
      <c r="AT33" s="27"/>
      <c r="AU33" s="27"/>
    </row>
    <row r="34" spans="1:47" ht="25.5">
      <c r="A34" s="5" t="s">
        <v>37</v>
      </c>
      <c r="B34" s="4" t="s">
        <v>29</v>
      </c>
      <c r="C34" s="7">
        <v>220</v>
      </c>
      <c r="D34" s="6">
        <v>0</v>
      </c>
      <c r="E34" s="6">
        <v>14000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7000</v>
      </c>
      <c r="R34" s="6">
        <v>0</v>
      </c>
      <c r="S34" s="6">
        <v>0</v>
      </c>
      <c r="T34" s="6">
        <v>0</v>
      </c>
      <c r="U34" s="6">
        <v>0</v>
      </c>
      <c r="V34" s="6">
        <v>19000</v>
      </c>
      <c r="W34" s="6">
        <v>0</v>
      </c>
      <c r="X34" s="6">
        <v>0</v>
      </c>
      <c r="Y34" s="6">
        <v>26000</v>
      </c>
      <c r="Z34" s="6">
        <v>0</v>
      </c>
      <c r="AA34" s="6">
        <v>0</v>
      </c>
      <c r="AB34" s="6">
        <v>20896</v>
      </c>
      <c r="AC34" s="6">
        <v>0</v>
      </c>
      <c r="AD34" s="6">
        <v>19000</v>
      </c>
      <c r="AE34" s="6">
        <v>0</v>
      </c>
      <c r="AF34" s="6">
        <v>7000</v>
      </c>
      <c r="AG34" s="6">
        <v>0</v>
      </c>
      <c r="AH34" s="6">
        <v>21000</v>
      </c>
      <c r="AI34" s="6">
        <v>38000</v>
      </c>
      <c r="AJ34" s="6">
        <v>0</v>
      </c>
      <c r="AK34" s="6">
        <v>0</v>
      </c>
      <c r="AL34" s="6">
        <v>38000</v>
      </c>
      <c r="AM34" s="6">
        <v>0</v>
      </c>
      <c r="AN34" s="6">
        <v>14000</v>
      </c>
      <c r="AO34" s="6">
        <v>14000</v>
      </c>
      <c r="AP34" s="6">
        <v>0</v>
      </c>
      <c r="AQ34" s="6">
        <v>7000</v>
      </c>
      <c r="AR34" s="6">
        <v>0</v>
      </c>
      <c r="AS34" s="18">
        <v>0</v>
      </c>
      <c r="AT34" s="27"/>
      <c r="AU34" s="27"/>
    </row>
    <row r="35" spans="1:47" ht="25.5">
      <c r="A35" s="5" t="s">
        <v>38</v>
      </c>
      <c r="B35" s="4" t="s">
        <v>30</v>
      </c>
      <c r="C35" s="7">
        <v>230</v>
      </c>
      <c r="D35" s="6">
        <v>0</v>
      </c>
      <c r="E35" s="6">
        <v>4800</v>
      </c>
      <c r="F35" s="6">
        <v>4050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3300</v>
      </c>
      <c r="Q35" s="6">
        <v>4800</v>
      </c>
      <c r="R35" s="6">
        <v>0</v>
      </c>
      <c r="S35" s="6">
        <v>5100</v>
      </c>
      <c r="T35" s="6">
        <v>7000</v>
      </c>
      <c r="U35" s="6">
        <v>0</v>
      </c>
      <c r="V35" s="6">
        <v>4050</v>
      </c>
      <c r="W35" s="6">
        <v>4800</v>
      </c>
      <c r="X35" s="6">
        <v>0</v>
      </c>
      <c r="Y35" s="6">
        <v>21050</v>
      </c>
      <c r="Z35" s="6">
        <v>0</v>
      </c>
      <c r="AA35" s="6">
        <v>3200</v>
      </c>
      <c r="AB35" s="6">
        <v>22125</v>
      </c>
      <c r="AC35" s="6">
        <v>3300</v>
      </c>
      <c r="AD35" s="6">
        <v>4800</v>
      </c>
      <c r="AE35" s="6">
        <v>4800</v>
      </c>
      <c r="AF35" s="6">
        <v>0</v>
      </c>
      <c r="AG35" s="6">
        <v>0</v>
      </c>
      <c r="AH35" s="6">
        <v>4800</v>
      </c>
      <c r="AI35" s="6">
        <v>21050</v>
      </c>
      <c r="AJ35" s="6">
        <v>0</v>
      </c>
      <c r="AK35" s="6">
        <v>4800</v>
      </c>
      <c r="AL35" s="6">
        <v>21050</v>
      </c>
      <c r="AM35" s="6">
        <v>3300</v>
      </c>
      <c r="AN35" s="6">
        <v>4800</v>
      </c>
      <c r="AO35" s="6">
        <v>3300</v>
      </c>
      <c r="AP35" s="6">
        <v>0</v>
      </c>
      <c r="AQ35" s="6">
        <v>0</v>
      </c>
      <c r="AR35" s="6">
        <v>0</v>
      </c>
      <c r="AS35" s="18">
        <v>3300</v>
      </c>
      <c r="AT35" s="27"/>
      <c r="AU35" s="27"/>
    </row>
    <row r="36" spans="1:47" ht="12.75">
      <c r="A36" s="5" t="s">
        <v>39</v>
      </c>
      <c r="B36" s="4" t="s">
        <v>31</v>
      </c>
      <c r="C36" s="7">
        <v>240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2000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18">
        <v>0</v>
      </c>
      <c r="AT36" s="27"/>
      <c r="AU36" s="27"/>
    </row>
    <row r="37" spans="1:47" ht="25.5">
      <c r="A37" s="5" t="s">
        <v>40</v>
      </c>
      <c r="B37" s="4" t="s">
        <v>32</v>
      </c>
      <c r="C37" s="7">
        <v>250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18">
        <v>0</v>
      </c>
      <c r="AT37" s="27"/>
      <c r="AU37" s="27"/>
    </row>
    <row r="38" spans="1:47" ht="25.5">
      <c r="A38" s="5" t="s">
        <v>41</v>
      </c>
      <c r="B38" s="4" t="s">
        <v>33</v>
      </c>
      <c r="C38" s="7">
        <v>260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7500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18">
        <v>0</v>
      </c>
      <c r="AT38" s="27"/>
      <c r="AU38" s="27"/>
    </row>
    <row r="39" spans="1:47" ht="25.5">
      <c r="A39" s="5" t="s">
        <v>42</v>
      </c>
      <c r="B39" s="4" t="s">
        <v>34</v>
      </c>
      <c r="C39" s="7">
        <v>270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670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18">
        <v>0</v>
      </c>
      <c r="AT39" s="27"/>
      <c r="AU39" s="27"/>
    </row>
    <row r="40" spans="1:47" ht="39.75" customHeight="1">
      <c r="A40" s="3">
        <v>4</v>
      </c>
      <c r="B40" s="2" t="s">
        <v>57</v>
      </c>
      <c r="C40" s="10">
        <v>280</v>
      </c>
      <c r="D40" s="6">
        <v>146.25</v>
      </c>
      <c r="E40" s="6">
        <v>200</v>
      </c>
      <c r="F40" s="6">
        <v>950</v>
      </c>
      <c r="G40" s="6">
        <v>0</v>
      </c>
      <c r="H40" s="6">
        <v>96.25</v>
      </c>
      <c r="I40" s="6">
        <v>0</v>
      </c>
      <c r="J40" s="6">
        <v>0</v>
      </c>
      <c r="K40" s="6">
        <v>96.25</v>
      </c>
      <c r="L40" s="6">
        <v>0</v>
      </c>
      <c r="M40" s="6">
        <v>0</v>
      </c>
      <c r="N40" s="6">
        <v>0</v>
      </c>
      <c r="O40" s="6">
        <v>0</v>
      </c>
      <c r="P40" s="6">
        <v>1700</v>
      </c>
      <c r="Q40" s="6">
        <v>296.25</v>
      </c>
      <c r="R40" s="6">
        <v>0</v>
      </c>
      <c r="S40" s="6">
        <v>4900</v>
      </c>
      <c r="T40" s="6">
        <v>3000</v>
      </c>
      <c r="U40" s="6">
        <v>0</v>
      </c>
      <c r="V40" s="6">
        <v>0</v>
      </c>
      <c r="W40" s="6">
        <v>200</v>
      </c>
      <c r="X40" s="6">
        <v>0</v>
      </c>
      <c r="Y40" s="6">
        <v>950</v>
      </c>
      <c r="Z40" s="6">
        <v>0</v>
      </c>
      <c r="AA40" s="6">
        <v>0</v>
      </c>
      <c r="AB40" s="6">
        <v>0</v>
      </c>
      <c r="AC40" s="6">
        <v>1700</v>
      </c>
      <c r="AD40" s="6">
        <v>0</v>
      </c>
      <c r="AE40" s="6">
        <v>200</v>
      </c>
      <c r="AF40" s="6">
        <v>96.25</v>
      </c>
      <c r="AG40" s="6">
        <v>0</v>
      </c>
      <c r="AH40" s="6">
        <v>200</v>
      </c>
      <c r="AI40" s="6">
        <v>0</v>
      </c>
      <c r="AJ40" s="6">
        <v>0</v>
      </c>
      <c r="AK40" s="6">
        <v>200</v>
      </c>
      <c r="AL40" s="6">
        <v>8946.25</v>
      </c>
      <c r="AM40" s="6">
        <v>1700</v>
      </c>
      <c r="AN40" s="6">
        <v>200</v>
      </c>
      <c r="AO40" s="6">
        <v>1700</v>
      </c>
      <c r="AP40" s="6">
        <v>96.25</v>
      </c>
      <c r="AQ40" s="6">
        <v>0</v>
      </c>
      <c r="AR40" s="6">
        <v>0</v>
      </c>
      <c r="AS40" s="18">
        <v>0</v>
      </c>
      <c r="AT40" s="27"/>
      <c r="AU40" s="27"/>
    </row>
    <row r="41" spans="1:47" ht="26.25" customHeight="1">
      <c r="A41" s="3">
        <v>5</v>
      </c>
      <c r="B41" s="2" t="s">
        <v>58</v>
      </c>
      <c r="C41" s="10">
        <v>290</v>
      </c>
      <c r="D41" s="11">
        <f aca="true" t="shared" si="6" ref="D41:AS41">D7-D20-D29-D40</f>
        <v>0</v>
      </c>
      <c r="E41" s="11">
        <f t="shared" si="6"/>
        <v>0</v>
      </c>
      <c r="F41" s="11">
        <f t="shared" si="6"/>
        <v>0</v>
      </c>
      <c r="G41" s="11">
        <f t="shared" si="6"/>
        <v>100</v>
      </c>
      <c r="H41" s="11">
        <f t="shared" si="6"/>
        <v>0</v>
      </c>
      <c r="I41" s="11">
        <f t="shared" si="6"/>
        <v>0</v>
      </c>
      <c r="J41" s="11">
        <f t="shared" si="6"/>
        <v>96.25</v>
      </c>
      <c r="K41" s="11">
        <f t="shared" si="6"/>
        <v>0</v>
      </c>
      <c r="L41" s="11">
        <f t="shared" si="6"/>
        <v>0</v>
      </c>
      <c r="M41" s="11">
        <f t="shared" si="6"/>
        <v>96.25</v>
      </c>
      <c r="N41" s="11">
        <f t="shared" si="6"/>
        <v>1996.25</v>
      </c>
      <c r="O41" s="11">
        <f t="shared" si="6"/>
        <v>0</v>
      </c>
      <c r="P41" s="11">
        <f t="shared" si="6"/>
        <v>0</v>
      </c>
      <c r="Q41" s="11">
        <f t="shared" si="6"/>
        <v>0</v>
      </c>
      <c r="R41" s="11">
        <f t="shared" si="6"/>
        <v>530</v>
      </c>
      <c r="S41" s="11">
        <f t="shared" si="6"/>
        <v>0</v>
      </c>
      <c r="T41" s="11">
        <f t="shared" si="6"/>
        <v>0</v>
      </c>
      <c r="U41" s="11">
        <f t="shared" si="6"/>
        <v>0</v>
      </c>
      <c r="V41" s="11">
        <f t="shared" si="6"/>
        <v>950</v>
      </c>
      <c r="W41" s="11">
        <f t="shared" si="6"/>
        <v>0</v>
      </c>
      <c r="X41" s="11">
        <f t="shared" si="6"/>
        <v>96.25</v>
      </c>
      <c r="Y41" s="11">
        <f t="shared" si="6"/>
        <v>0</v>
      </c>
      <c r="Z41" s="11">
        <f t="shared" si="6"/>
        <v>1996.25</v>
      </c>
      <c r="AA41" s="11">
        <f t="shared" si="6"/>
        <v>300</v>
      </c>
      <c r="AB41" s="11">
        <f t="shared" si="6"/>
        <v>29</v>
      </c>
      <c r="AC41" s="11">
        <f t="shared" si="6"/>
        <v>0</v>
      </c>
      <c r="AD41" s="11">
        <f t="shared" si="6"/>
        <v>1296.25</v>
      </c>
      <c r="AE41" s="11">
        <f t="shared" si="6"/>
        <v>0</v>
      </c>
      <c r="AF41" s="11">
        <f t="shared" si="6"/>
        <v>0</v>
      </c>
      <c r="AG41" s="11">
        <f t="shared" si="6"/>
        <v>0</v>
      </c>
      <c r="AH41" s="11">
        <f t="shared" si="6"/>
        <v>0</v>
      </c>
      <c r="AI41" s="11">
        <f t="shared" si="6"/>
        <v>8946.25</v>
      </c>
      <c r="AJ41" s="11">
        <f t="shared" si="6"/>
        <v>0</v>
      </c>
      <c r="AK41" s="11">
        <f t="shared" si="6"/>
        <v>0</v>
      </c>
      <c r="AL41" s="11">
        <f t="shared" si="6"/>
        <v>0</v>
      </c>
      <c r="AM41" s="11">
        <f t="shared" si="6"/>
        <v>0</v>
      </c>
      <c r="AN41" s="11">
        <f t="shared" si="6"/>
        <v>0</v>
      </c>
      <c r="AO41" s="11">
        <f t="shared" si="6"/>
        <v>0</v>
      </c>
      <c r="AP41" s="11">
        <f t="shared" si="6"/>
        <v>0</v>
      </c>
      <c r="AQ41" s="11">
        <f t="shared" si="6"/>
        <v>1996.25</v>
      </c>
      <c r="AR41" s="11">
        <f t="shared" si="6"/>
        <v>96.25</v>
      </c>
      <c r="AS41" s="17">
        <f t="shared" si="6"/>
        <v>1700</v>
      </c>
      <c r="AT41" s="28"/>
      <c r="AU41" s="28"/>
    </row>
  </sheetData>
  <sheetProtection/>
  <mergeCells count="7">
    <mergeCell ref="A1:AU1"/>
    <mergeCell ref="C4:C6"/>
    <mergeCell ref="A4:B6"/>
    <mergeCell ref="D5:G5"/>
    <mergeCell ref="D4:G4"/>
    <mergeCell ref="AT7:AT41"/>
    <mergeCell ref="AU7:AU41"/>
  </mergeCells>
  <printOptions/>
  <pageMargins left="0.77" right="0.53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Радиоком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Стенд</dc:creator>
  <cp:keywords/>
  <dc:description/>
  <cp:lastModifiedBy>Dmitry</cp:lastModifiedBy>
  <cp:lastPrinted>2010-05-11T07:02:05Z</cp:lastPrinted>
  <dcterms:created xsi:type="dcterms:W3CDTF">2010-04-27T07:15:18Z</dcterms:created>
  <dcterms:modified xsi:type="dcterms:W3CDTF">2020-11-24T05:50:40Z</dcterms:modified>
  <cp:category/>
  <cp:version/>
  <cp:contentType/>
  <cp:contentStatus/>
</cp:coreProperties>
</file>