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8" windowWidth="15120" windowHeight="8016" activeTab="0"/>
  </bookViews>
  <sheets>
    <sheet name="2. Основ. мероприят." sheetId="2" r:id="rId1"/>
  </sheets>
  <definedNames/>
  <calcPr calcId="144525"/>
</workbook>
</file>

<file path=xl/sharedStrings.xml><?xml version="1.0" encoding="utf-8"?>
<sst xmlns="http://schemas.openxmlformats.org/spreadsheetml/2006/main" count="159" uniqueCount="58">
  <si>
    <t>№ основного мероприятия</t>
  </si>
  <si>
    <t>Основное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</si>
  <si>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</si>
  <si>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</si>
  <si>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Всего</t>
  </si>
  <si>
    <t>Финансовые затраты на реализацию (рублей)</t>
  </si>
  <si>
    <t>2019 г.</t>
  </si>
  <si>
    <t>2020 г.</t>
  </si>
  <si>
    <t>2021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</si>
  <si>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</si>
  <si>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</si>
  <si>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</si>
  <si>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</si>
  <si>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</si>
  <si>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</si>
  <si>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</si>
  <si>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</si>
  <si>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</si>
  <si>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</si>
  <si>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</si>
  <si>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</si>
  <si>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</si>
  <si>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1.1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</si>
  <si>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</si>
  <si>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Всего по муниципальной программе: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</si>
  <si>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</si>
  <si>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</si>
  <si>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</si>
  <si>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объкты муниципальной собственности по проектам, портфелям проектов автономного округа)</t>
  </si>
  <si>
    <t>1.2</t>
  </si>
  <si>
    <t>Подпрограмма 1 «Организация бюджетного процесса в городе Покачи»</t>
  </si>
  <si>
    <t>Итого по подпрограмме 1</t>
  </si>
  <si>
    <t>1.3</t>
  </si>
  <si>
    <t>Подпрограмма 2 «Управление муниципальным долгом города Покачи»</t>
  </si>
  <si>
    <t>2.1</t>
  </si>
  <si>
    <t>2.2</t>
  </si>
  <si>
    <t>Итого по подпрограмме 2</t>
  </si>
  <si>
    <t>Комитет финансов администрации города Покачи</t>
  </si>
  <si>
    <t>1.4</t>
  </si>
  <si>
    <t>Глава города Покачи</t>
  </si>
  <si>
    <t>1.5</t>
  </si>
  <si>
    <t>Муниципальное учреждение «Центр по бухгалтерскому и экономическому обслуживанию».</t>
  </si>
  <si>
    <t>1.6</t>
  </si>
  <si>
    <t>Организация  планирования, создание условий для исполнения бюджета города Покачи, формирование отчетности о его исполнении
(ц.п.1)</t>
  </si>
  <si>
    <t>Обеспечение деятельности органов местного самоуправления города Покачи (за исключением ОМС осуществляющие отдельные переданные государственные полномочия)
(ц.п.1)
.</t>
  </si>
  <si>
    <t>Обеспечение деятельности органов местного самоуправления осуществляющие отдельные переданные государственные полномочия
(ц.п.2)</t>
  </si>
  <si>
    <t>Обеспечение деятельности муниципального учреждения «Центр по бухгалтерскому и экономическому обслуживанию»
(ц.п.2)</t>
  </si>
  <si>
    <t>Обеспечение условий для предоставления дополнительных гарантий и компенсаций утвержденных решением Думы города Покачи о бюджете города Покачи
(ц.п.5)</t>
  </si>
  <si>
    <t xml:space="preserve">Формирование в бюджете города Покачи резервного фонда администрации города в соответствии с требованиями Бюджетного кодекса Российской Федерации
(ц.п.6)
</t>
  </si>
  <si>
    <t>Обслуживание муниципального долга города Покачи
(ц.п.3)</t>
  </si>
  <si>
    <t>Мониторинг состояния муниципального долга
(ц.п.4)</t>
  </si>
  <si>
    <t>Ответственный исполнитель (комитет финансов администрации города Покачи)</t>
  </si>
  <si>
    <t>Соисполнитель  (муниципальное учреждение «Центр по бухгалтерскому и экономическому обслуживанию»)</t>
  </si>
  <si>
    <t>Инвестиции в объекты муниципальной собственности</t>
  </si>
  <si>
    <t>Прочие расходы</t>
  </si>
  <si>
    <t>Перечень основных мероприятий муниципальной программы "Управление муниципальными финансами города Покачи на 2019-2030 годы"</t>
  </si>
  <si>
    <t>2022 г.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</si>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</sst>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4" fontId="3" fillId="0" borderId="1" xfId="2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43" fontId="4" fillId="0" borderId="1" xfId="20" applyNumberFormat="1" applyFont="1" applyFill="1" applyBorder="1" applyAlignment="1">
      <alignment horizontal="right"/>
    </xf>
    <xf numFmtId="4" fontId="4" fillId="0" borderId="1" xfId="2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tabSelected="1" zoomScale="70" zoomScaleNormal="70" workbookViewId="0" topLeftCell="A1">
      <selection activeCell="K12" sqref="K12"/>
    </sheetView>
  </sheetViews>
  <sheetFormatPr defaultColWidth="9.140625" defaultRowHeight="15"/>
  <cols>
    <col min="1" max="1" width="14.421875" style="4" customWidth="1"/>
    <col min="2" max="2" width="27.00390625" style="4" customWidth="1"/>
    <col min="3" max="3" width="25.140625" style="4" customWidth="1"/>
    <col min="4" max="4" width="18.421875" style="4" customWidth="1"/>
    <col min="5" max="5" width="22.421875" style="4" customWidth="1"/>
    <col min="6" max="17" width="16.28125" style="4" customWidth="1"/>
    <col min="18" max="16384" width="9.140625" style="4" customWidth="1"/>
  </cols>
  <sheetData>
    <row r="1" spans="16:17" s="1" customFormat="1" ht="21">
      <c r="P1" s="41" t="s">
        <v>57</v>
      </c>
      <c r="Q1" s="41"/>
    </row>
    <row r="2" spans="1:17" s="1" customFormat="1" ht="27.75" customHeight="1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1" customFormat="1" ht="59.25" customHeight="1">
      <c r="A3" s="42" t="s">
        <v>0</v>
      </c>
      <c r="B3" s="42" t="s">
        <v>1</v>
      </c>
      <c r="C3" s="42" t="s">
        <v>2</v>
      </c>
      <c r="D3" s="42" t="s">
        <v>3</v>
      </c>
      <c r="E3" s="42" t="s">
        <v>5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1" customFormat="1" ht="15.6">
      <c r="A4" s="42"/>
      <c r="B4" s="42"/>
      <c r="C4" s="42"/>
      <c r="D4" s="42"/>
      <c r="E4" s="43" t="s">
        <v>4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s="1" customFormat="1" ht="24" customHeight="1">
      <c r="A5" s="42"/>
      <c r="B5" s="42"/>
      <c r="C5" s="42"/>
      <c r="D5" s="42"/>
      <c r="E5" s="43"/>
      <c r="F5" s="12" t="s">
        <v>6</v>
      </c>
      <c r="G5" s="12" t="s">
        <v>7</v>
      </c>
      <c r="H5" s="12" t="s">
        <v>8</v>
      </c>
      <c r="I5" s="12" t="s">
        <v>56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</row>
    <row r="6" spans="1:17" s="1" customFormat="1" ht="24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</row>
    <row r="7" spans="1:17" s="1" customFormat="1" ht="15.6">
      <c r="A7" s="23" t="s">
        <v>30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s="3" customFormat="1" ht="32.25" customHeight="1">
      <c r="A8" s="24" t="s">
        <v>22</v>
      </c>
      <c r="B8" s="27" t="s">
        <v>43</v>
      </c>
      <c r="C8" s="27" t="s">
        <v>37</v>
      </c>
      <c r="D8" s="6" t="s">
        <v>17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</row>
    <row r="9" spans="1:17" s="3" customFormat="1" ht="32.25" customHeight="1">
      <c r="A9" s="25"/>
      <c r="B9" s="28"/>
      <c r="C9" s="28"/>
      <c r="D9" s="5" t="s">
        <v>18</v>
      </c>
      <c r="E9" s="8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</row>
    <row r="10" spans="1:17" s="3" customFormat="1" ht="32.25" customHeight="1">
      <c r="A10" s="25"/>
      <c r="B10" s="28"/>
      <c r="C10" s="28"/>
      <c r="D10" s="5" t="s">
        <v>19</v>
      </c>
      <c r="E10" s="8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</row>
    <row r="11" spans="1:17" s="3" customFormat="1" ht="32.25" customHeight="1">
      <c r="A11" s="25"/>
      <c r="B11" s="28"/>
      <c r="C11" s="28"/>
      <c r="D11" s="5" t="s">
        <v>20</v>
      </c>
      <c r="E11" s="8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</row>
    <row r="12" spans="1:17" s="3" customFormat="1" ht="33" customHeight="1">
      <c r="A12" s="26"/>
      <c r="B12" s="29"/>
      <c r="C12" s="29"/>
      <c r="D12" s="5" t="s">
        <v>21</v>
      </c>
      <c r="E12" s="8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</row>
    <row r="13" spans="1:17" s="3" customFormat="1" ht="32.25" customHeight="1">
      <c r="A13" s="24" t="s">
        <v>29</v>
      </c>
      <c r="B13" s="27" t="s">
        <v>44</v>
      </c>
      <c r="C13" s="27" t="s">
        <v>37</v>
      </c>
      <c r="D13" s="6" t="s">
        <v>17</v>
      </c>
      <c r="E13" s="8">
        <f aca="true" t="shared" si="0" ref="E13:E45">F13+G13+H13+I13+J13+K13+L13+M13+N13+O13+P13+Q13</f>
        <v>1816320992.6900003</v>
      </c>
      <c r="F13" s="8">
        <f aca="true" t="shared" si="1" ref="F13:Q13">F14+F15+F16+F17</f>
        <v>155955932.95</v>
      </c>
      <c r="G13" s="8">
        <f t="shared" si="1"/>
        <v>150942278.15</v>
      </c>
      <c r="H13" s="8">
        <f t="shared" si="1"/>
        <v>150942278.15</v>
      </c>
      <c r="I13" s="8">
        <f t="shared" si="1"/>
        <v>150942278.16</v>
      </c>
      <c r="J13" s="8">
        <f t="shared" si="1"/>
        <v>150942278.16</v>
      </c>
      <c r="K13" s="8">
        <f t="shared" si="1"/>
        <v>150942278.16</v>
      </c>
      <c r="L13" s="8">
        <f t="shared" si="1"/>
        <v>150942278.16</v>
      </c>
      <c r="M13" s="8">
        <f t="shared" si="1"/>
        <v>150942278.16</v>
      </c>
      <c r="N13" s="8">
        <f t="shared" si="1"/>
        <v>150942278.16</v>
      </c>
      <c r="O13" s="8">
        <f t="shared" si="1"/>
        <v>150942278.16</v>
      </c>
      <c r="P13" s="8">
        <f t="shared" si="1"/>
        <v>150942278.16</v>
      </c>
      <c r="Q13" s="8">
        <f t="shared" si="1"/>
        <v>150942278.16</v>
      </c>
    </row>
    <row r="14" spans="1:17" s="3" customFormat="1" ht="32.25" customHeight="1">
      <c r="A14" s="25"/>
      <c r="B14" s="28"/>
      <c r="C14" s="28"/>
      <c r="D14" s="5" t="s">
        <v>18</v>
      </c>
      <c r="E14" s="8">
        <f t="shared" si="0"/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17" s="3" customFormat="1" ht="32.25" customHeight="1">
      <c r="A15" s="25"/>
      <c r="B15" s="28"/>
      <c r="C15" s="28"/>
      <c r="D15" s="5" t="s">
        <v>19</v>
      </c>
      <c r="E15" s="8">
        <f t="shared" si="0"/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</row>
    <row r="16" spans="1:17" s="3" customFormat="1" ht="32.25" customHeight="1">
      <c r="A16" s="25"/>
      <c r="B16" s="28"/>
      <c r="C16" s="28"/>
      <c r="D16" s="5" t="s">
        <v>20</v>
      </c>
      <c r="E16" s="8">
        <f t="shared" si="0"/>
        <v>1816320992.6900003</v>
      </c>
      <c r="F16" s="2">
        <v>155955932.95</v>
      </c>
      <c r="G16" s="2">
        <v>150942278.15</v>
      </c>
      <c r="H16" s="2">
        <v>150942278.15</v>
      </c>
      <c r="I16" s="2">
        <v>150942278.16</v>
      </c>
      <c r="J16" s="2">
        <v>150942278.16</v>
      </c>
      <c r="K16" s="2">
        <v>150942278.16</v>
      </c>
      <c r="L16" s="2">
        <v>150942278.16</v>
      </c>
      <c r="M16" s="2">
        <v>150942278.16</v>
      </c>
      <c r="N16" s="2">
        <v>150942278.16</v>
      </c>
      <c r="O16" s="2">
        <v>150942278.16</v>
      </c>
      <c r="P16" s="2">
        <v>150942278.16</v>
      </c>
      <c r="Q16" s="2">
        <v>150942278.16</v>
      </c>
    </row>
    <row r="17" spans="1:17" s="3" customFormat="1" ht="33" customHeight="1">
      <c r="A17" s="26"/>
      <c r="B17" s="29"/>
      <c r="C17" s="29"/>
      <c r="D17" s="5" t="s">
        <v>21</v>
      </c>
      <c r="E17" s="8">
        <f t="shared" si="0"/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s="3" customFormat="1" ht="34.5" customHeight="1">
      <c r="A18" s="24" t="s">
        <v>32</v>
      </c>
      <c r="B18" s="27" t="s">
        <v>45</v>
      </c>
      <c r="C18" s="27" t="s">
        <v>37</v>
      </c>
      <c r="D18" s="6" t="s">
        <v>17</v>
      </c>
      <c r="E18" s="7">
        <f t="shared" si="0"/>
        <v>47930939.69</v>
      </c>
      <c r="F18" s="8">
        <f aca="true" t="shared" si="2" ref="F18:Q18">F19+F20+F21+F22</f>
        <v>17434539.69</v>
      </c>
      <c r="G18" s="8">
        <f t="shared" si="2"/>
        <v>15025200</v>
      </c>
      <c r="H18" s="8">
        <f t="shared" si="2"/>
        <v>15471200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s="3" customFormat="1" ht="34.5" customHeight="1">
      <c r="A19" s="25"/>
      <c r="B19" s="28"/>
      <c r="C19" s="28"/>
      <c r="D19" s="5" t="s">
        <v>18</v>
      </c>
      <c r="E19" s="7">
        <f t="shared" si="0"/>
        <v>11163100</v>
      </c>
      <c r="F19" s="2">
        <v>4433000</v>
      </c>
      <c r="G19" s="2">
        <v>3147400</v>
      </c>
      <c r="H19" s="2">
        <v>3582700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1:17" s="3" customFormat="1" ht="34.5" customHeight="1">
      <c r="A20" s="25"/>
      <c r="B20" s="28"/>
      <c r="C20" s="28"/>
      <c r="D20" s="5" t="s">
        <v>19</v>
      </c>
      <c r="E20" s="7">
        <f t="shared" si="0"/>
        <v>35629900</v>
      </c>
      <c r="F20" s="2">
        <v>11863600</v>
      </c>
      <c r="G20" s="2">
        <v>11877800</v>
      </c>
      <c r="H20" s="2">
        <v>11888500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s="3" customFormat="1" ht="34.5" customHeight="1">
      <c r="A21" s="25"/>
      <c r="B21" s="28"/>
      <c r="C21" s="28"/>
      <c r="D21" s="5" t="s">
        <v>20</v>
      </c>
      <c r="E21" s="8">
        <f t="shared" si="0"/>
        <v>1137939.69</v>
      </c>
      <c r="F21" s="2">
        <v>1137939.69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s="3" customFormat="1" ht="34.5" customHeight="1">
      <c r="A22" s="26"/>
      <c r="B22" s="29"/>
      <c r="C22" s="29"/>
      <c r="D22" s="5" t="s">
        <v>21</v>
      </c>
      <c r="E22" s="8">
        <f t="shared" si="0"/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</row>
    <row r="23" spans="1:17" s="3" customFormat="1" ht="34.5" customHeight="1">
      <c r="A23" s="24" t="s">
        <v>38</v>
      </c>
      <c r="B23" s="27" t="s">
        <v>46</v>
      </c>
      <c r="C23" s="27" t="s">
        <v>41</v>
      </c>
      <c r="D23" s="6" t="s">
        <v>17</v>
      </c>
      <c r="E23" s="8">
        <f t="shared" si="0"/>
        <v>375303137.95</v>
      </c>
      <c r="F23" s="8">
        <f aca="true" t="shared" si="3" ref="F23:Q23">F24+F25+F26+F27</f>
        <v>40512549.95</v>
      </c>
      <c r="G23" s="8">
        <f t="shared" si="3"/>
        <v>30435508</v>
      </c>
      <c r="H23" s="8">
        <f t="shared" si="3"/>
        <v>30435508</v>
      </c>
      <c r="I23" s="8">
        <f t="shared" si="3"/>
        <v>30435508</v>
      </c>
      <c r="J23" s="8">
        <f t="shared" si="3"/>
        <v>30435508</v>
      </c>
      <c r="K23" s="8">
        <f t="shared" si="3"/>
        <v>30435508</v>
      </c>
      <c r="L23" s="8">
        <f t="shared" si="3"/>
        <v>30435508</v>
      </c>
      <c r="M23" s="8">
        <f t="shared" si="3"/>
        <v>30435508</v>
      </c>
      <c r="N23" s="8">
        <f t="shared" si="3"/>
        <v>30435508</v>
      </c>
      <c r="O23" s="8">
        <f t="shared" si="3"/>
        <v>30435508</v>
      </c>
      <c r="P23" s="8">
        <f t="shared" si="3"/>
        <v>30435508</v>
      </c>
      <c r="Q23" s="8">
        <f t="shared" si="3"/>
        <v>30435508</v>
      </c>
    </row>
    <row r="24" spans="1:17" s="3" customFormat="1" ht="34.5" customHeight="1">
      <c r="A24" s="25"/>
      <c r="B24" s="28"/>
      <c r="C24" s="28"/>
      <c r="D24" s="5" t="s">
        <v>18</v>
      </c>
      <c r="E24" s="8">
        <f t="shared" si="0"/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s="3" customFormat="1" ht="34.5" customHeight="1">
      <c r="A25" s="25"/>
      <c r="B25" s="28"/>
      <c r="C25" s="28"/>
      <c r="D25" s="5" t="s">
        <v>19</v>
      </c>
      <c r="E25" s="8">
        <f t="shared" si="0"/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s="3" customFormat="1" ht="34.5" customHeight="1">
      <c r="A26" s="25"/>
      <c r="B26" s="28"/>
      <c r="C26" s="28"/>
      <c r="D26" s="5" t="s">
        <v>20</v>
      </c>
      <c r="E26" s="8">
        <f t="shared" si="0"/>
        <v>375303137.95</v>
      </c>
      <c r="F26" s="2">
        <v>40512549.95</v>
      </c>
      <c r="G26" s="2">
        <v>30435508</v>
      </c>
      <c r="H26" s="2">
        <v>30435508</v>
      </c>
      <c r="I26" s="2">
        <v>30435508</v>
      </c>
      <c r="J26" s="2">
        <v>30435508</v>
      </c>
      <c r="K26" s="2">
        <v>30435508</v>
      </c>
      <c r="L26" s="2">
        <v>30435508</v>
      </c>
      <c r="M26" s="2">
        <v>30435508</v>
      </c>
      <c r="N26" s="2">
        <v>30435508</v>
      </c>
      <c r="O26" s="2">
        <v>30435508</v>
      </c>
      <c r="P26" s="2">
        <v>30435508</v>
      </c>
      <c r="Q26" s="2">
        <v>30435508</v>
      </c>
    </row>
    <row r="27" spans="1:17" s="3" customFormat="1" ht="34.5" customHeight="1">
      <c r="A27" s="26"/>
      <c r="B27" s="29"/>
      <c r="C27" s="29"/>
      <c r="D27" s="5" t="s">
        <v>21</v>
      </c>
      <c r="E27" s="8">
        <f t="shared" si="0"/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</row>
    <row r="28" spans="1:17" s="3" customFormat="1" ht="34.5" customHeight="1">
      <c r="A28" s="24" t="s">
        <v>40</v>
      </c>
      <c r="B28" s="27" t="s">
        <v>47</v>
      </c>
      <c r="C28" s="27" t="s">
        <v>37</v>
      </c>
      <c r="D28" s="6" t="s">
        <v>17</v>
      </c>
      <c r="E28" s="8">
        <f t="shared" si="0"/>
        <v>230000000</v>
      </c>
      <c r="F28" s="8">
        <f aca="true" t="shared" si="4" ref="F28">F29+F30+F31+F32</f>
        <v>10000000</v>
      </c>
      <c r="G28" s="8">
        <f aca="true" t="shared" si="5" ref="G28">G29+G30+G31+G32</f>
        <v>20000000</v>
      </c>
      <c r="H28" s="8">
        <f aca="true" t="shared" si="6" ref="H28">H29+H30+H31+H32</f>
        <v>20000000</v>
      </c>
      <c r="I28" s="8">
        <f aca="true" t="shared" si="7" ref="I28">I29+I30+I31+I32</f>
        <v>20000000</v>
      </c>
      <c r="J28" s="8">
        <f aca="true" t="shared" si="8" ref="J28">J29+J30+J31+J32</f>
        <v>20000000</v>
      </c>
      <c r="K28" s="8">
        <f aca="true" t="shared" si="9" ref="K28">K29+K30+K31+K32</f>
        <v>20000000</v>
      </c>
      <c r="L28" s="8">
        <f aca="true" t="shared" si="10" ref="L28">L29+L30+L31+L32</f>
        <v>20000000</v>
      </c>
      <c r="M28" s="8">
        <f aca="true" t="shared" si="11" ref="M28">M29+M30+M31+M32</f>
        <v>20000000</v>
      </c>
      <c r="N28" s="8">
        <f aca="true" t="shared" si="12" ref="N28">N29+N30+N31+N32</f>
        <v>20000000</v>
      </c>
      <c r="O28" s="8">
        <f aca="true" t="shared" si="13" ref="O28">O29+O30+O31+O32</f>
        <v>20000000</v>
      </c>
      <c r="P28" s="8">
        <f aca="true" t="shared" si="14" ref="P28">P29+P30+P31+P32</f>
        <v>20000000</v>
      </c>
      <c r="Q28" s="8">
        <f aca="true" t="shared" si="15" ref="Q28">Q29+Q30+Q31+Q32</f>
        <v>20000000</v>
      </c>
    </row>
    <row r="29" spans="1:17" s="3" customFormat="1" ht="34.5" customHeight="1">
      <c r="A29" s="25"/>
      <c r="B29" s="28"/>
      <c r="C29" s="28"/>
      <c r="D29" s="5" t="s">
        <v>18</v>
      </c>
      <c r="E29" s="8">
        <f t="shared" si="0"/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</row>
    <row r="30" spans="1:17" s="3" customFormat="1" ht="34.5" customHeight="1">
      <c r="A30" s="25"/>
      <c r="B30" s="28"/>
      <c r="C30" s="28"/>
      <c r="D30" s="5" t="s">
        <v>19</v>
      </c>
      <c r="E30" s="8">
        <f t="shared" si="0"/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</row>
    <row r="31" spans="1:17" s="3" customFormat="1" ht="34.5" customHeight="1">
      <c r="A31" s="25"/>
      <c r="B31" s="28"/>
      <c r="C31" s="28"/>
      <c r="D31" s="5" t="s">
        <v>20</v>
      </c>
      <c r="E31" s="8">
        <f t="shared" si="0"/>
        <v>230000000</v>
      </c>
      <c r="F31" s="2">
        <v>10000000</v>
      </c>
      <c r="G31" s="2">
        <v>20000000</v>
      </c>
      <c r="H31" s="2">
        <v>20000000</v>
      </c>
      <c r="I31" s="2">
        <v>20000000</v>
      </c>
      <c r="J31" s="2">
        <v>20000000</v>
      </c>
      <c r="K31" s="2">
        <v>20000000</v>
      </c>
      <c r="L31" s="2">
        <v>20000000</v>
      </c>
      <c r="M31" s="2">
        <v>20000000</v>
      </c>
      <c r="N31" s="2">
        <v>20000000</v>
      </c>
      <c r="O31" s="2">
        <v>20000000</v>
      </c>
      <c r="P31" s="2">
        <v>20000000</v>
      </c>
      <c r="Q31" s="2">
        <v>20000000</v>
      </c>
    </row>
    <row r="32" spans="1:17" s="3" customFormat="1" ht="34.5" customHeight="1">
      <c r="A32" s="26"/>
      <c r="B32" s="29"/>
      <c r="C32" s="29"/>
      <c r="D32" s="5" t="s">
        <v>21</v>
      </c>
      <c r="E32" s="8">
        <f t="shared" si="0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</row>
    <row r="33" spans="1:17" s="3" customFormat="1" ht="32.25" customHeight="1">
      <c r="A33" s="24" t="s">
        <v>42</v>
      </c>
      <c r="B33" s="27" t="s">
        <v>48</v>
      </c>
      <c r="C33" s="27" t="s">
        <v>39</v>
      </c>
      <c r="D33" s="6" t="s">
        <v>17</v>
      </c>
      <c r="E33" s="8">
        <f t="shared" si="0"/>
        <v>12000000</v>
      </c>
      <c r="F33" s="8">
        <f aca="true" t="shared" si="16" ref="F33">F34+F35+F36+F37</f>
        <v>1000000</v>
      </c>
      <c r="G33" s="8">
        <f aca="true" t="shared" si="17" ref="G33">G34+G35+G36+G37</f>
        <v>1000000</v>
      </c>
      <c r="H33" s="8">
        <f aca="true" t="shared" si="18" ref="H33">H34+H35+H36+H37</f>
        <v>1000000</v>
      </c>
      <c r="I33" s="8">
        <f aca="true" t="shared" si="19" ref="I33">I34+I35+I36+I37</f>
        <v>1000000</v>
      </c>
      <c r="J33" s="8">
        <f aca="true" t="shared" si="20" ref="J33">J34+J35+J36+J37</f>
        <v>1000000</v>
      </c>
      <c r="K33" s="8">
        <f aca="true" t="shared" si="21" ref="K33">K34+K35+K36+K37</f>
        <v>1000000</v>
      </c>
      <c r="L33" s="8">
        <f aca="true" t="shared" si="22" ref="L33">L34+L35+L36+L37</f>
        <v>1000000</v>
      </c>
      <c r="M33" s="8">
        <f aca="true" t="shared" si="23" ref="M33">M34+M35+M36+M37</f>
        <v>1000000</v>
      </c>
      <c r="N33" s="8">
        <f aca="true" t="shared" si="24" ref="N33">N34+N35+N36+N37</f>
        <v>1000000</v>
      </c>
      <c r="O33" s="8">
        <f aca="true" t="shared" si="25" ref="O33">O34+O35+O36+O37</f>
        <v>1000000</v>
      </c>
      <c r="P33" s="8">
        <f aca="true" t="shared" si="26" ref="P33">P34+P35+P36+P37</f>
        <v>1000000</v>
      </c>
      <c r="Q33" s="8">
        <f aca="true" t="shared" si="27" ref="Q33">Q34+Q35+Q36+Q37</f>
        <v>1000000</v>
      </c>
    </row>
    <row r="34" spans="1:17" s="3" customFormat="1" ht="32.25" customHeight="1">
      <c r="A34" s="25"/>
      <c r="B34" s="28"/>
      <c r="C34" s="28"/>
      <c r="D34" s="5" t="s">
        <v>18</v>
      </c>
      <c r="E34" s="8">
        <f t="shared" si="0"/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</row>
    <row r="35" spans="1:17" s="3" customFormat="1" ht="32.25" customHeight="1">
      <c r="A35" s="25"/>
      <c r="B35" s="28"/>
      <c r="C35" s="28"/>
      <c r="D35" s="5" t="s">
        <v>19</v>
      </c>
      <c r="E35" s="8">
        <f t="shared" si="0"/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</row>
    <row r="36" spans="1:17" s="3" customFormat="1" ht="32.25" customHeight="1">
      <c r="A36" s="25"/>
      <c r="B36" s="28"/>
      <c r="C36" s="28"/>
      <c r="D36" s="5" t="s">
        <v>20</v>
      </c>
      <c r="E36" s="8">
        <f t="shared" si="0"/>
        <v>12000000</v>
      </c>
      <c r="F36" s="2">
        <v>1000000</v>
      </c>
      <c r="G36" s="2">
        <v>1000000</v>
      </c>
      <c r="H36" s="2">
        <v>1000000</v>
      </c>
      <c r="I36" s="2">
        <v>1000000</v>
      </c>
      <c r="J36" s="2">
        <v>1000000</v>
      </c>
      <c r="K36" s="2">
        <v>1000000</v>
      </c>
      <c r="L36" s="2">
        <v>1000000</v>
      </c>
      <c r="M36" s="2">
        <v>1000000</v>
      </c>
      <c r="N36" s="2">
        <v>1000000</v>
      </c>
      <c r="O36" s="2">
        <v>1000000</v>
      </c>
      <c r="P36" s="2">
        <v>1000000</v>
      </c>
      <c r="Q36" s="2">
        <v>1000000</v>
      </c>
    </row>
    <row r="37" spans="1:17" s="3" customFormat="1" ht="32.25" customHeight="1">
      <c r="A37" s="26"/>
      <c r="B37" s="29"/>
      <c r="C37" s="29"/>
      <c r="D37" s="5" t="s">
        <v>21</v>
      </c>
      <c r="E37" s="8">
        <f t="shared" si="0"/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</row>
    <row r="38" spans="1:17" s="1" customFormat="1" ht="32.25" customHeight="1">
      <c r="A38" s="31"/>
      <c r="B38" s="34" t="s">
        <v>31</v>
      </c>
      <c r="C38" s="20"/>
      <c r="D38" s="6" t="s">
        <v>17</v>
      </c>
      <c r="E38" s="8">
        <f t="shared" si="0"/>
        <v>2481555070.33</v>
      </c>
      <c r="F38" s="8">
        <f aca="true" t="shared" si="28" ref="F38:Q38">F39+F40+F41+F42</f>
        <v>224903022.58999997</v>
      </c>
      <c r="G38" s="8">
        <f t="shared" si="28"/>
        <v>217402986.15</v>
      </c>
      <c r="H38" s="8">
        <f t="shared" si="28"/>
        <v>217848986.15</v>
      </c>
      <c r="I38" s="8">
        <f t="shared" si="28"/>
        <v>202377786.16</v>
      </c>
      <c r="J38" s="8">
        <f t="shared" si="28"/>
        <v>202377786.16</v>
      </c>
      <c r="K38" s="8">
        <f t="shared" si="28"/>
        <v>202377786.16</v>
      </c>
      <c r="L38" s="8">
        <f t="shared" si="28"/>
        <v>202377786.16</v>
      </c>
      <c r="M38" s="8">
        <f t="shared" si="28"/>
        <v>202377786.16</v>
      </c>
      <c r="N38" s="8">
        <f t="shared" si="28"/>
        <v>202377786.16</v>
      </c>
      <c r="O38" s="8">
        <f t="shared" si="28"/>
        <v>202377786.16</v>
      </c>
      <c r="P38" s="8">
        <f t="shared" si="28"/>
        <v>202377786.16</v>
      </c>
      <c r="Q38" s="8">
        <f t="shared" si="28"/>
        <v>202377786.16</v>
      </c>
    </row>
    <row r="39" spans="1:17" s="1" customFormat="1" ht="32.25" customHeight="1">
      <c r="A39" s="32"/>
      <c r="B39" s="35"/>
      <c r="C39" s="21"/>
      <c r="D39" s="5" t="s">
        <v>18</v>
      </c>
      <c r="E39" s="8">
        <f t="shared" si="0"/>
        <v>11163100</v>
      </c>
      <c r="F39" s="2">
        <f>F9+F14+F19+F24+F29+F34</f>
        <v>4433000</v>
      </c>
      <c r="G39" s="2">
        <f aca="true" t="shared" si="29" ref="G39:Q39">G9+G14+G19+G24+G29+G34</f>
        <v>3147400</v>
      </c>
      <c r="H39" s="2">
        <f t="shared" si="29"/>
        <v>3582700</v>
      </c>
      <c r="I39" s="2">
        <f t="shared" si="29"/>
        <v>0</v>
      </c>
      <c r="J39" s="2">
        <f t="shared" si="29"/>
        <v>0</v>
      </c>
      <c r="K39" s="2">
        <f t="shared" si="29"/>
        <v>0</v>
      </c>
      <c r="L39" s="2">
        <f t="shared" si="29"/>
        <v>0</v>
      </c>
      <c r="M39" s="2">
        <f t="shared" si="29"/>
        <v>0</v>
      </c>
      <c r="N39" s="2">
        <f t="shared" si="29"/>
        <v>0</v>
      </c>
      <c r="O39" s="2">
        <f t="shared" si="29"/>
        <v>0</v>
      </c>
      <c r="P39" s="2">
        <f t="shared" si="29"/>
        <v>0</v>
      </c>
      <c r="Q39" s="2">
        <f t="shared" si="29"/>
        <v>0</v>
      </c>
    </row>
    <row r="40" spans="1:17" s="1" customFormat="1" ht="32.25" customHeight="1">
      <c r="A40" s="32"/>
      <c r="B40" s="35"/>
      <c r="C40" s="21"/>
      <c r="D40" s="5" t="s">
        <v>19</v>
      </c>
      <c r="E40" s="8">
        <f t="shared" si="0"/>
        <v>35629900</v>
      </c>
      <c r="F40" s="2">
        <f aca="true" t="shared" si="30" ref="F40:Q42">F10+F15+F20+F25+F30+F35</f>
        <v>11863600</v>
      </c>
      <c r="G40" s="2">
        <f t="shared" si="30"/>
        <v>11877800</v>
      </c>
      <c r="H40" s="2">
        <f t="shared" si="30"/>
        <v>11888500</v>
      </c>
      <c r="I40" s="2">
        <f t="shared" si="30"/>
        <v>0</v>
      </c>
      <c r="J40" s="2">
        <f t="shared" si="30"/>
        <v>0</v>
      </c>
      <c r="K40" s="2">
        <f t="shared" si="30"/>
        <v>0</v>
      </c>
      <c r="L40" s="2">
        <f t="shared" si="30"/>
        <v>0</v>
      </c>
      <c r="M40" s="2">
        <f t="shared" si="30"/>
        <v>0</v>
      </c>
      <c r="N40" s="2">
        <f t="shared" si="30"/>
        <v>0</v>
      </c>
      <c r="O40" s="2">
        <f t="shared" si="30"/>
        <v>0</v>
      </c>
      <c r="P40" s="2">
        <f t="shared" si="30"/>
        <v>0</v>
      </c>
      <c r="Q40" s="2">
        <f t="shared" si="30"/>
        <v>0</v>
      </c>
    </row>
    <row r="41" spans="1:17" s="1" customFormat="1" ht="32.25" customHeight="1">
      <c r="A41" s="32"/>
      <c r="B41" s="35"/>
      <c r="C41" s="21"/>
      <c r="D41" s="5" t="s">
        <v>20</v>
      </c>
      <c r="E41" s="8">
        <f t="shared" si="0"/>
        <v>2434762070.33</v>
      </c>
      <c r="F41" s="2">
        <f t="shared" si="30"/>
        <v>208606422.58999997</v>
      </c>
      <c r="G41" s="2">
        <f t="shared" si="30"/>
        <v>202377786.15</v>
      </c>
      <c r="H41" s="2">
        <f t="shared" si="30"/>
        <v>202377786.15</v>
      </c>
      <c r="I41" s="2">
        <f t="shared" si="30"/>
        <v>202377786.16</v>
      </c>
      <c r="J41" s="2">
        <f t="shared" si="30"/>
        <v>202377786.16</v>
      </c>
      <c r="K41" s="2">
        <f t="shared" si="30"/>
        <v>202377786.16</v>
      </c>
      <c r="L41" s="2">
        <f t="shared" si="30"/>
        <v>202377786.16</v>
      </c>
      <c r="M41" s="2">
        <f t="shared" si="30"/>
        <v>202377786.16</v>
      </c>
      <c r="N41" s="2">
        <f t="shared" si="30"/>
        <v>202377786.16</v>
      </c>
      <c r="O41" s="2">
        <f t="shared" si="30"/>
        <v>202377786.16</v>
      </c>
      <c r="P41" s="2">
        <f t="shared" si="30"/>
        <v>202377786.16</v>
      </c>
      <c r="Q41" s="2">
        <f t="shared" si="30"/>
        <v>202377786.16</v>
      </c>
    </row>
    <row r="42" spans="1:17" s="1" customFormat="1" ht="33.75" customHeight="1">
      <c r="A42" s="33"/>
      <c r="B42" s="36"/>
      <c r="C42" s="22"/>
      <c r="D42" s="5" t="s">
        <v>21</v>
      </c>
      <c r="E42" s="8">
        <f t="shared" si="0"/>
        <v>0</v>
      </c>
      <c r="F42" s="2">
        <f t="shared" si="30"/>
        <v>0</v>
      </c>
      <c r="G42" s="2">
        <f t="shared" si="30"/>
        <v>0</v>
      </c>
      <c r="H42" s="2">
        <f t="shared" si="30"/>
        <v>0</v>
      </c>
      <c r="I42" s="2">
        <f t="shared" si="30"/>
        <v>0</v>
      </c>
      <c r="J42" s="2">
        <f t="shared" si="30"/>
        <v>0</v>
      </c>
      <c r="K42" s="2">
        <f t="shared" si="30"/>
        <v>0</v>
      </c>
      <c r="L42" s="2">
        <f t="shared" si="30"/>
        <v>0</v>
      </c>
      <c r="M42" s="2">
        <f t="shared" si="30"/>
        <v>0</v>
      </c>
      <c r="N42" s="2">
        <f t="shared" si="30"/>
        <v>0</v>
      </c>
      <c r="O42" s="2">
        <f t="shared" si="30"/>
        <v>0</v>
      </c>
      <c r="P42" s="2">
        <f t="shared" si="30"/>
        <v>0</v>
      </c>
      <c r="Q42" s="2">
        <f t="shared" si="30"/>
        <v>0</v>
      </c>
    </row>
    <row r="43" spans="1:17" s="1" customFormat="1" ht="33.75" customHeight="1">
      <c r="A43" s="31"/>
      <c r="B43" s="37" t="s">
        <v>23</v>
      </c>
      <c r="C43" s="20"/>
      <c r="D43" s="6" t="s">
        <v>17</v>
      </c>
      <c r="E43" s="8">
        <f t="shared" si="0"/>
        <v>0</v>
      </c>
      <c r="F43" s="8">
        <f aca="true" t="shared" si="31" ref="F43:Q43">F44+F45+F46+F47</f>
        <v>0</v>
      </c>
      <c r="G43" s="8">
        <f t="shared" si="31"/>
        <v>0</v>
      </c>
      <c r="H43" s="8">
        <f t="shared" si="31"/>
        <v>0</v>
      </c>
      <c r="I43" s="8">
        <f t="shared" si="31"/>
        <v>0</v>
      </c>
      <c r="J43" s="8">
        <f t="shared" si="31"/>
        <v>0</v>
      </c>
      <c r="K43" s="8">
        <f t="shared" si="31"/>
        <v>0</v>
      </c>
      <c r="L43" s="8">
        <f t="shared" si="31"/>
        <v>0</v>
      </c>
      <c r="M43" s="8">
        <f t="shared" si="31"/>
        <v>0</v>
      </c>
      <c r="N43" s="8">
        <f t="shared" si="31"/>
        <v>0</v>
      </c>
      <c r="O43" s="8">
        <f t="shared" si="31"/>
        <v>0</v>
      </c>
      <c r="P43" s="8">
        <f t="shared" si="31"/>
        <v>0</v>
      </c>
      <c r="Q43" s="8">
        <f t="shared" si="31"/>
        <v>0</v>
      </c>
    </row>
    <row r="44" spans="1:17" s="1" customFormat="1" ht="33.75" customHeight="1">
      <c r="A44" s="32"/>
      <c r="B44" s="38"/>
      <c r="C44" s="21"/>
      <c r="D44" s="5" t="s">
        <v>18</v>
      </c>
      <c r="E44" s="8">
        <f t="shared" si="0"/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</row>
    <row r="45" spans="1:17" s="1" customFormat="1" ht="33.75" customHeight="1">
      <c r="A45" s="32"/>
      <c r="B45" s="38"/>
      <c r="C45" s="21"/>
      <c r="D45" s="5" t="s">
        <v>19</v>
      </c>
      <c r="E45" s="8">
        <f t="shared" si="0"/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</row>
    <row r="46" spans="1:17" s="1" customFormat="1" ht="33.75" customHeight="1">
      <c r="A46" s="32"/>
      <c r="B46" s="38"/>
      <c r="C46" s="21"/>
      <c r="D46" s="5" t="s">
        <v>20</v>
      </c>
      <c r="E46" s="8">
        <f aca="true" t="shared" si="32" ref="E46:E47">F46+G46+H46+I46+J46+K46+L46+M46+N46+O46+P46+Q46</f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</row>
    <row r="47" spans="1:17" s="1" customFormat="1" ht="33.75" customHeight="1">
      <c r="A47" s="33"/>
      <c r="B47" s="39"/>
      <c r="C47" s="22"/>
      <c r="D47" s="5" t="s">
        <v>21</v>
      </c>
      <c r="E47" s="8">
        <f t="shared" si="32"/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</row>
    <row r="48" spans="1:17" s="1" customFormat="1" ht="24" customHeight="1">
      <c r="A48" s="23" t="s">
        <v>33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s="3" customFormat="1" ht="31.5" customHeight="1">
      <c r="A49" s="24" t="s">
        <v>34</v>
      </c>
      <c r="B49" s="27" t="s">
        <v>49</v>
      </c>
      <c r="C49" s="27" t="s">
        <v>37</v>
      </c>
      <c r="D49" s="6" t="s">
        <v>17</v>
      </c>
      <c r="E49" s="10">
        <f>E50+E51+E52+E53</f>
        <v>48000000</v>
      </c>
      <c r="F49" s="10">
        <f aca="true" t="shared" si="33" ref="F49:Q49">F53+F52+F51+F50</f>
        <v>4000000</v>
      </c>
      <c r="G49" s="10">
        <f t="shared" si="33"/>
        <v>4000000</v>
      </c>
      <c r="H49" s="10">
        <f t="shared" si="33"/>
        <v>4000000</v>
      </c>
      <c r="I49" s="10">
        <f t="shared" si="33"/>
        <v>4000000</v>
      </c>
      <c r="J49" s="10">
        <f t="shared" si="33"/>
        <v>4000000</v>
      </c>
      <c r="K49" s="10">
        <f t="shared" si="33"/>
        <v>4000000</v>
      </c>
      <c r="L49" s="10">
        <f t="shared" si="33"/>
        <v>4000000</v>
      </c>
      <c r="M49" s="10">
        <f t="shared" si="33"/>
        <v>4000000</v>
      </c>
      <c r="N49" s="10">
        <f t="shared" si="33"/>
        <v>4000000</v>
      </c>
      <c r="O49" s="10">
        <f t="shared" si="33"/>
        <v>4000000</v>
      </c>
      <c r="P49" s="10">
        <f t="shared" si="33"/>
        <v>4000000</v>
      </c>
      <c r="Q49" s="10">
        <f t="shared" si="33"/>
        <v>4000000</v>
      </c>
    </row>
    <row r="50" spans="1:17" s="3" customFormat="1" ht="31.5" customHeight="1">
      <c r="A50" s="25"/>
      <c r="B50" s="28"/>
      <c r="C50" s="28"/>
      <c r="D50" s="5" t="s">
        <v>18</v>
      </c>
      <c r="E50" s="10">
        <f>F50+G50+H50+I50+J50+K50+L50+M50+N50+O50+P50+Q50</f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</row>
    <row r="51" spans="1:17" s="3" customFormat="1" ht="31.5" customHeight="1">
      <c r="A51" s="25"/>
      <c r="B51" s="28"/>
      <c r="C51" s="28"/>
      <c r="D51" s="5" t="s">
        <v>19</v>
      </c>
      <c r="E51" s="10">
        <f aca="true" t="shared" si="34" ref="E51:E53">F51+G51+H51+I51+J51+K51+L51+M51+N51+O51+P51+Q51</f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</row>
    <row r="52" spans="1:17" s="3" customFormat="1" ht="31.5" customHeight="1">
      <c r="A52" s="25"/>
      <c r="B52" s="28"/>
      <c r="C52" s="28"/>
      <c r="D52" s="5" t="s">
        <v>20</v>
      </c>
      <c r="E52" s="10">
        <f t="shared" si="34"/>
        <v>48000000</v>
      </c>
      <c r="F52" s="9">
        <v>4000000</v>
      </c>
      <c r="G52" s="9">
        <v>4000000</v>
      </c>
      <c r="H52" s="9">
        <v>4000000</v>
      </c>
      <c r="I52" s="9">
        <v>4000000</v>
      </c>
      <c r="J52" s="9">
        <v>4000000</v>
      </c>
      <c r="K52" s="9">
        <v>4000000</v>
      </c>
      <c r="L52" s="9">
        <v>4000000</v>
      </c>
      <c r="M52" s="9">
        <v>4000000</v>
      </c>
      <c r="N52" s="9">
        <v>4000000</v>
      </c>
      <c r="O52" s="9">
        <v>4000000</v>
      </c>
      <c r="P52" s="9">
        <v>4000000</v>
      </c>
      <c r="Q52" s="9">
        <v>4000000</v>
      </c>
    </row>
    <row r="53" spans="1:17" s="3" customFormat="1" ht="31.5" customHeight="1">
      <c r="A53" s="26"/>
      <c r="B53" s="29"/>
      <c r="C53" s="29"/>
      <c r="D53" s="5" t="s">
        <v>21</v>
      </c>
      <c r="E53" s="10">
        <f t="shared" si="34"/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s="1" customFormat="1" ht="31.5" customHeight="1">
      <c r="A54" s="30" t="s">
        <v>35</v>
      </c>
      <c r="B54" s="27" t="s">
        <v>50</v>
      </c>
      <c r="C54" s="27" t="s">
        <v>37</v>
      </c>
      <c r="D54" s="6" t="s">
        <v>17</v>
      </c>
      <c r="E54" s="10">
        <f>E55+E56+E57+E58</f>
        <v>0</v>
      </c>
      <c r="F54" s="10">
        <f aca="true" t="shared" si="35" ref="F54">F58+F57+F56+F55</f>
        <v>0</v>
      </c>
      <c r="G54" s="10">
        <f aca="true" t="shared" si="36" ref="G54">G58+G57+G56+G55</f>
        <v>0</v>
      </c>
      <c r="H54" s="10">
        <f aca="true" t="shared" si="37" ref="H54">H58+H57+H56+H55</f>
        <v>0</v>
      </c>
      <c r="I54" s="10">
        <f aca="true" t="shared" si="38" ref="I54">I58+I57+I56+I55</f>
        <v>0</v>
      </c>
      <c r="J54" s="10">
        <f aca="true" t="shared" si="39" ref="J54">J58+J57+J56+J55</f>
        <v>0</v>
      </c>
      <c r="K54" s="10">
        <f aca="true" t="shared" si="40" ref="K54">K58+K57+K56+K55</f>
        <v>0</v>
      </c>
      <c r="L54" s="10">
        <f aca="true" t="shared" si="41" ref="L54">L58+L57+L56+L55</f>
        <v>0</v>
      </c>
      <c r="M54" s="10">
        <f aca="true" t="shared" si="42" ref="M54">M58+M57+M56+M55</f>
        <v>0</v>
      </c>
      <c r="N54" s="10">
        <f aca="true" t="shared" si="43" ref="N54">N58+N57+N56+N55</f>
        <v>0</v>
      </c>
      <c r="O54" s="10">
        <f aca="true" t="shared" si="44" ref="O54">O58+O57+O56+O55</f>
        <v>0</v>
      </c>
      <c r="P54" s="10">
        <f aca="true" t="shared" si="45" ref="P54">P58+P57+P56+P55</f>
        <v>0</v>
      </c>
      <c r="Q54" s="10">
        <f aca="true" t="shared" si="46" ref="Q54">Q58+Q57+Q56+Q55</f>
        <v>0</v>
      </c>
    </row>
    <row r="55" spans="1:17" s="1" customFormat="1" ht="31.5" customHeight="1">
      <c r="A55" s="30"/>
      <c r="B55" s="28"/>
      <c r="C55" s="28"/>
      <c r="D55" s="5" t="s">
        <v>18</v>
      </c>
      <c r="E55" s="10">
        <f>F55+G55+H55+I55+J55+K55+L55+M55+N55+O55+P55+Q55</f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</row>
    <row r="56" spans="1:17" s="1" customFormat="1" ht="31.5" customHeight="1">
      <c r="A56" s="30"/>
      <c r="B56" s="28"/>
      <c r="C56" s="28"/>
      <c r="D56" s="5" t="s">
        <v>19</v>
      </c>
      <c r="E56" s="10">
        <f aca="true" t="shared" si="47" ref="E56:E58">F56+G56+H56+I56+J56+K56+L56+M56+N56+O56+P56+Q56</f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</row>
    <row r="57" spans="1:17" s="1" customFormat="1" ht="31.5" customHeight="1">
      <c r="A57" s="30"/>
      <c r="B57" s="28"/>
      <c r="C57" s="28"/>
      <c r="D57" s="5" t="s">
        <v>20</v>
      </c>
      <c r="E57" s="10">
        <f t="shared" si="47"/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</row>
    <row r="58" spans="1:17" s="1" customFormat="1" ht="31.5" customHeight="1">
      <c r="A58" s="30"/>
      <c r="B58" s="29"/>
      <c r="C58" s="29"/>
      <c r="D58" s="5" t="s">
        <v>21</v>
      </c>
      <c r="E58" s="10">
        <f t="shared" si="47"/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</row>
    <row r="59" spans="1:17" s="1" customFormat="1" ht="31.5" customHeight="1">
      <c r="A59" s="31"/>
      <c r="B59" s="34" t="s">
        <v>36</v>
      </c>
      <c r="C59" s="20"/>
      <c r="D59" s="6" t="s">
        <v>17</v>
      </c>
      <c r="E59" s="10">
        <f>E60+E61+E62+E63</f>
        <v>48000000</v>
      </c>
      <c r="F59" s="10">
        <f aca="true" t="shared" si="48" ref="F59:Q59">F63+F62+F61+F60</f>
        <v>4000000</v>
      </c>
      <c r="G59" s="10">
        <f t="shared" si="48"/>
        <v>4000000</v>
      </c>
      <c r="H59" s="10">
        <f t="shared" si="48"/>
        <v>4000000</v>
      </c>
      <c r="I59" s="10">
        <f t="shared" si="48"/>
        <v>4000000</v>
      </c>
      <c r="J59" s="10">
        <f t="shared" si="48"/>
        <v>4000000</v>
      </c>
      <c r="K59" s="10">
        <f t="shared" si="48"/>
        <v>4000000</v>
      </c>
      <c r="L59" s="10">
        <f t="shared" si="48"/>
        <v>4000000</v>
      </c>
      <c r="M59" s="10">
        <f t="shared" si="48"/>
        <v>4000000</v>
      </c>
      <c r="N59" s="10">
        <f t="shared" si="48"/>
        <v>4000000</v>
      </c>
      <c r="O59" s="10">
        <f t="shared" si="48"/>
        <v>4000000</v>
      </c>
      <c r="P59" s="10">
        <f t="shared" si="48"/>
        <v>4000000</v>
      </c>
      <c r="Q59" s="10">
        <f t="shared" si="48"/>
        <v>4000000</v>
      </c>
    </row>
    <row r="60" spans="1:17" s="1" customFormat="1" ht="31.5" customHeight="1">
      <c r="A60" s="32"/>
      <c r="B60" s="35"/>
      <c r="C60" s="21"/>
      <c r="D60" s="5" t="s">
        <v>18</v>
      </c>
      <c r="E60" s="10">
        <f>F60+G60+H60+I60+J60+K60+L60+M60+N60+O60+P60+Q60</f>
        <v>0</v>
      </c>
      <c r="F60" s="9">
        <f>F50+F55</f>
        <v>0</v>
      </c>
      <c r="G60" s="9">
        <f aca="true" t="shared" si="49" ref="G60:Q60">G50+G55</f>
        <v>0</v>
      </c>
      <c r="H60" s="9">
        <f t="shared" si="49"/>
        <v>0</v>
      </c>
      <c r="I60" s="9">
        <f t="shared" si="49"/>
        <v>0</v>
      </c>
      <c r="J60" s="9">
        <f t="shared" si="49"/>
        <v>0</v>
      </c>
      <c r="K60" s="9">
        <f t="shared" si="49"/>
        <v>0</v>
      </c>
      <c r="L60" s="9">
        <f t="shared" si="49"/>
        <v>0</v>
      </c>
      <c r="M60" s="9">
        <f t="shared" si="49"/>
        <v>0</v>
      </c>
      <c r="N60" s="9">
        <f t="shared" si="49"/>
        <v>0</v>
      </c>
      <c r="O60" s="9">
        <f t="shared" si="49"/>
        <v>0</v>
      </c>
      <c r="P60" s="9">
        <f t="shared" si="49"/>
        <v>0</v>
      </c>
      <c r="Q60" s="9">
        <f t="shared" si="49"/>
        <v>0</v>
      </c>
    </row>
    <row r="61" spans="1:17" s="1" customFormat="1" ht="31.5" customHeight="1">
      <c r="A61" s="32"/>
      <c r="B61" s="35"/>
      <c r="C61" s="21"/>
      <c r="D61" s="5" t="s">
        <v>19</v>
      </c>
      <c r="E61" s="10">
        <f aca="true" t="shared" si="50" ref="E61:E63">F61+G61+H61+I61+J61+K61+L61+M61+N61+O61+P61+Q61</f>
        <v>0</v>
      </c>
      <c r="F61" s="9">
        <f aca="true" t="shared" si="51" ref="F61:Q63">F51+F56</f>
        <v>0</v>
      </c>
      <c r="G61" s="9">
        <f t="shared" si="51"/>
        <v>0</v>
      </c>
      <c r="H61" s="9">
        <f t="shared" si="51"/>
        <v>0</v>
      </c>
      <c r="I61" s="9">
        <f t="shared" si="51"/>
        <v>0</v>
      </c>
      <c r="J61" s="9">
        <f t="shared" si="51"/>
        <v>0</v>
      </c>
      <c r="K61" s="9">
        <f t="shared" si="51"/>
        <v>0</v>
      </c>
      <c r="L61" s="9">
        <f t="shared" si="51"/>
        <v>0</v>
      </c>
      <c r="M61" s="9">
        <f t="shared" si="51"/>
        <v>0</v>
      </c>
      <c r="N61" s="9">
        <f t="shared" si="51"/>
        <v>0</v>
      </c>
      <c r="O61" s="9">
        <f t="shared" si="51"/>
        <v>0</v>
      </c>
      <c r="P61" s="9">
        <f t="shared" si="51"/>
        <v>0</v>
      </c>
      <c r="Q61" s="9">
        <f t="shared" si="51"/>
        <v>0</v>
      </c>
    </row>
    <row r="62" spans="1:17" s="1" customFormat="1" ht="31.5" customHeight="1">
      <c r="A62" s="32"/>
      <c r="B62" s="35"/>
      <c r="C62" s="21"/>
      <c r="D62" s="5" t="s">
        <v>20</v>
      </c>
      <c r="E62" s="10">
        <f t="shared" si="50"/>
        <v>48000000</v>
      </c>
      <c r="F62" s="9">
        <f t="shared" si="51"/>
        <v>4000000</v>
      </c>
      <c r="G62" s="9">
        <f t="shared" si="51"/>
        <v>4000000</v>
      </c>
      <c r="H62" s="9">
        <f t="shared" si="51"/>
        <v>4000000</v>
      </c>
      <c r="I62" s="9">
        <f t="shared" si="51"/>
        <v>4000000</v>
      </c>
      <c r="J62" s="9">
        <f t="shared" si="51"/>
        <v>4000000</v>
      </c>
      <c r="K62" s="9">
        <f t="shared" si="51"/>
        <v>4000000</v>
      </c>
      <c r="L62" s="9">
        <f t="shared" si="51"/>
        <v>4000000</v>
      </c>
      <c r="M62" s="9">
        <f t="shared" si="51"/>
        <v>4000000</v>
      </c>
      <c r="N62" s="9">
        <f t="shared" si="51"/>
        <v>4000000</v>
      </c>
      <c r="O62" s="9">
        <f t="shared" si="51"/>
        <v>4000000</v>
      </c>
      <c r="P62" s="9">
        <f t="shared" si="51"/>
        <v>4000000</v>
      </c>
      <c r="Q62" s="9">
        <f t="shared" si="51"/>
        <v>4000000</v>
      </c>
    </row>
    <row r="63" spans="1:17" s="1" customFormat="1" ht="31.5" customHeight="1">
      <c r="A63" s="33"/>
      <c r="B63" s="36"/>
      <c r="C63" s="22"/>
      <c r="D63" s="5" t="s">
        <v>21</v>
      </c>
      <c r="E63" s="10">
        <f t="shared" si="50"/>
        <v>0</v>
      </c>
      <c r="F63" s="9">
        <f t="shared" si="51"/>
        <v>0</v>
      </c>
      <c r="G63" s="9">
        <f t="shared" si="51"/>
        <v>0</v>
      </c>
      <c r="H63" s="9">
        <f t="shared" si="51"/>
        <v>0</v>
      </c>
      <c r="I63" s="9">
        <f t="shared" si="51"/>
        <v>0</v>
      </c>
      <c r="J63" s="9">
        <f t="shared" si="51"/>
        <v>0</v>
      </c>
      <c r="K63" s="9">
        <f t="shared" si="51"/>
        <v>0</v>
      </c>
      <c r="L63" s="9">
        <f t="shared" si="51"/>
        <v>0</v>
      </c>
      <c r="M63" s="9">
        <f t="shared" si="51"/>
        <v>0</v>
      </c>
      <c r="N63" s="9">
        <f t="shared" si="51"/>
        <v>0</v>
      </c>
      <c r="O63" s="9">
        <f t="shared" si="51"/>
        <v>0</v>
      </c>
      <c r="P63" s="9">
        <f t="shared" si="51"/>
        <v>0</v>
      </c>
      <c r="Q63" s="9">
        <f t="shared" si="51"/>
        <v>0</v>
      </c>
    </row>
    <row r="64" spans="1:17" s="1" customFormat="1" ht="32.25" customHeight="1">
      <c r="A64" s="31"/>
      <c r="B64" s="37" t="s">
        <v>23</v>
      </c>
      <c r="C64" s="20"/>
      <c r="D64" s="6" t="s">
        <v>17</v>
      </c>
      <c r="E64" s="8">
        <f>F64+G64+H64+I64+J64+K64+L64+M64+N64+O64+P64+Q64</f>
        <v>0</v>
      </c>
      <c r="F64" s="8">
        <f aca="true" t="shared" si="52" ref="F64">F65+F66+F67+F68</f>
        <v>0</v>
      </c>
      <c r="G64" s="8">
        <f aca="true" t="shared" si="53" ref="G64">G65+G66+G67+G68</f>
        <v>0</v>
      </c>
      <c r="H64" s="8">
        <f aca="true" t="shared" si="54" ref="H64">H65+H66+H67+H68</f>
        <v>0</v>
      </c>
      <c r="I64" s="8">
        <f aca="true" t="shared" si="55" ref="I64">I65+I66+I67+I68</f>
        <v>0</v>
      </c>
      <c r="J64" s="8">
        <f aca="true" t="shared" si="56" ref="J64">J65+J66+J67+J68</f>
        <v>0</v>
      </c>
      <c r="K64" s="8">
        <f aca="true" t="shared" si="57" ref="K64">K65+K66+K67+K68</f>
        <v>0</v>
      </c>
      <c r="L64" s="8">
        <f aca="true" t="shared" si="58" ref="L64">L65+L66+L67+L68</f>
        <v>0</v>
      </c>
      <c r="M64" s="8">
        <f aca="true" t="shared" si="59" ref="M64">M65+M66+M67+M68</f>
        <v>0</v>
      </c>
      <c r="N64" s="8">
        <f aca="true" t="shared" si="60" ref="N64">N65+N66+N67+N68</f>
        <v>0</v>
      </c>
      <c r="O64" s="8">
        <f aca="true" t="shared" si="61" ref="O64">O65+O66+O67+O68</f>
        <v>0</v>
      </c>
      <c r="P64" s="8">
        <f aca="true" t="shared" si="62" ref="P64">P65+P66+P67+P68</f>
        <v>0</v>
      </c>
      <c r="Q64" s="8">
        <f aca="true" t="shared" si="63" ref="Q64">Q65+Q66+Q67+Q68</f>
        <v>0</v>
      </c>
    </row>
    <row r="65" spans="1:17" s="1" customFormat="1" ht="32.25" customHeight="1">
      <c r="A65" s="32"/>
      <c r="B65" s="38"/>
      <c r="C65" s="21"/>
      <c r="D65" s="5" t="s">
        <v>18</v>
      </c>
      <c r="E65" s="8">
        <f>F65+G65+H65+I65+J65+K65+L65+M65+N65+O65+P65+Q65</f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</row>
    <row r="66" spans="1:17" s="1" customFormat="1" ht="32.25" customHeight="1">
      <c r="A66" s="32"/>
      <c r="B66" s="38"/>
      <c r="C66" s="21"/>
      <c r="D66" s="5" t="s">
        <v>19</v>
      </c>
      <c r="E66" s="8">
        <f aca="true" t="shared" si="64" ref="E66:E68">F66+G66+H66+I66+J66+K66+L66+M66+N66+O66+P66+Q66</f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</row>
    <row r="67" spans="1:17" s="1" customFormat="1" ht="32.25" customHeight="1">
      <c r="A67" s="32"/>
      <c r="B67" s="38"/>
      <c r="C67" s="21"/>
      <c r="D67" s="5" t="s">
        <v>20</v>
      </c>
      <c r="E67" s="8">
        <f t="shared" si="64"/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</row>
    <row r="68" spans="1:17" s="1" customFormat="1" ht="32.25" customHeight="1">
      <c r="A68" s="33"/>
      <c r="B68" s="39"/>
      <c r="C68" s="22"/>
      <c r="D68" s="5" t="s">
        <v>21</v>
      </c>
      <c r="E68" s="8">
        <f t="shared" si="64"/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</row>
    <row r="69" spans="1:17" s="1" customFormat="1" ht="32.25" customHeight="1">
      <c r="A69" s="13" t="s">
        <v>24</v>
      </c>
      <c r="B69" s="14"/>
      <c r="C69" s="20"/>
      <c r="D69" s="6" t="s">
        <v>17</v>
      </c>
      <c r="E69" s="10">
        <f>E70+E71+E72+E73</f>
        <v>2529555070.33</v>
      </c>
      <c r="F69" s="10">
        <f aca="true" t="shared" si="65" ref="F69:Q69">F70+F71+F72+F73</f>
        <v>228903022.58999997</v>
      </c>
      <c r="G69" s="10">
        <f t="shared" si="65"/>
        <v>221402986.15</v>
      </c>
      <c r="H69" s="10">
        <f t="shared" si="65"/>
        <v>221848986.15</v>
      </c>
      <c r="I69" s="10">
        <f t="shared" si="65"/>
        <v>206377786.16</v>
      </c>
      <c r="J69" s="10">
        <f t="shared" si="65"/>
        <v>206377786.16</v>
      </c>
      <c r="K69" s="10">
        <f t="shared" si="65"/>
        <v>206377786.16</v>
      </c>
      <c r="L69" s="10">
        <f t="shared" si="65"/>
        <v>206377786.16</v>
      </c>
      <c r="M69" s="10">
        <f t="shared" si="65"/>
        <v>206377786.16</v>
      </c>
      <c r="N69" s="10">
        <f t="shared" si="65"/>
        <v>206377786.16</v>
      </c>
      <c r="O69" s="10">
        <f t="shared" si="65"/>
        <v>206377786.16</v>
      </c>
      <c r="P69" s="10">
        <f t="shared" si="65"/>
        <v>206377786.16</v>
      </c>
      <c r="Q69" s="10">
        <f t="shared" si="65"/>
        <v>206377786.16</v>
      </c>
    </row>
    <row r="70" spans="1:17" s="1" customFormat="1" ht="32.25" customHeight="1">
      <c r="A70" s="15"/>
      <c r="B70" s="16"/>
      <c r="C70" s="21"/>
      <c r="D70" s="5" t="s">
        <v>18</v>
      </c>
      <c r="E70" s="10">
        <f>F70+G70+H70+I70+J70+K70+L70+M70+N70+O70+P70+Q70</f>
        <v>11163100</v>
      </c>
      <c r="F70" s="9">
        <f>F39+F60</f>
        <v>4433000</v>
      </c>
      <c r="G70" s="9">
        <f aca="true" t="shared" si="66" ref="G70:Q70">G39+G60</f>
        <v>3147400</v>
      </c>
      <c r="H70" s="9">
        <f t="shared" si="66"/>
        <v>3582700</v>
      </c>
      <c r="I70" s="9">
        <f t="shared" si="66"/>
        <v>0</v>
      </c>
      <c r="J70" s="9">
        <f t="shared" si="66"/>
        <v>0</v>
      </c>
      <c r="K70" s="9">
        <f t="shared" si="66"/>
        <v>0</v>
      </c>
      <c r="L70" s="9">
        <f t="shared" si="66"/>
        <v>0</v>
      </c>
      <c r="M70" s="9">
        <f t="shared" si="66"/>
        <v>0</v>
      </c>
      <c r="N70" s="9">
        <f t="shared" si="66"/>
        <v>0</v>
      </c>
      <c r="O70" s="9">
        <f t="shared" si="66"/>
        <v>0</v>
      </c>
      <c r="P70" s="9">
        <f t="shared" si="66"/>
        <v>0</v>
      </c>
      <c r="Q70" s="9">
        <f t="shared" si="66"/>
        <v>0</v>
      </c>
    </row>
    <row r="71" spans="1:17" s="1" customFormat="1" ht="32.25" customHeight="1">
      <c r="A71" s="15"/>
      <c r="B71" s="16"/>
      <c r="C71" s="21"/>
      <c r="D71" s="5" t="s">
        <v>19</v>
      </c>
      <c r="E71" s="10">
        <f aca="true" t="shared" si="67" ref="E71:E73">F71+G71+H71+I71+J71+K71+L71+M71+N71+O71+P71+Q71</f>
        <v>35629900</v>
      </c>
      <c r="F71" s="9">
        <f aca="true" t="shared" si="68" ref="F71:Q73">F40+F61</f>
        <v>11863600</v>
      </c>
      <c r="G71" s="9">
        <f t="shared" si="68"/>
        <v>11877800</v>
      </c>
      <c r="H71" s="9">
        <f t="shared" si="68"/>
        <v>11888500</v>
      </c>
      <c r="I71" s="9">
        <f t="shared" si="68"/>
        <v>0</v>
      </c>
      <c r="J71" s="9">
        <f t="shared" si="68"/>
        <v>0</v>
      </c>
      <c r="K71" s="9">
        <f t="shared" si="68"/>
        <v>0</v>
      </c>
      <c r="L71" s="9">
        <f t="shared" si="68"/>
        <v>0</v>
      </c>
      <c r="M71" s="9">
        <f t="shared" si="68"/>
        <v>0</v>
      </c>
      <c r="N71" s="9">
        <f t="shared" si="68"/>
        <v>0</v>
      </c>
      <c r="O71" s="9">
        <f t="shared" si="68"/>
        <v>0</v>
      </c>
      <c r="P71" s="9">
        <f t="shared" si="68"/>
        <v>0</v>
      </c>
      <c r="Q71" s="9">
        <f t="shared" si="68"/>
        <v>0</v>
      </c>
    </row>
    <row r="72" spans="1:17" s="1" customFormat="1" ht="32.25" customHeight="1">
      <c r="A72" s="15"/>
      <c r="B72" s="16"/>
      <c r="C72" s="21"/>
      <c r="D72" s="5" t="s">
        <v>20</v>
      </c>
      <c r="E72" s="10">
        <f t="shared" si="67"/>
        <v>2482762070.33</v>
      </c>
      <c r="F72" s="9">
        <f t="shared" si="68"/>
        <v>212606422.58999997</v>
      </c>
      <c r="G72" s="9">
        <f t="shared" si="68"/>
        <v>206377786.15</v>
      </c>
      <c r="H72" s="9">
        <f t="shared" si="68"/>
        <v>206377786.15</v>
      </c>
      <c r="I72" s="9">
        <f t="shared" si="68"/>
        <v>206377786.16</v>
      </c>
      <c r="J72" s="9">
        <f t="shared" si="68"/>
        <v>206377786.16</v>
      </c>
      <c r="K72" s="9">
        <f t="shared" si="68"/>
        <v>206377786.16</v>
      </c>
      <c r="L72" s="9">
        <f t="shared" si="68"/>
        <v>206377786.16</v>
      </c>
      <c r="M72" s="9">
        <f t="shared" si="68"/>
        <v>206377786.16</v>
      </c>
      <c r="N72" s="9">
        <f t="shared" si="68"/>
        <v>206377786.16</v>
      </c>
      <c r="O72" s="9">
        <f t="shared" si="68"/>
        <v>206377786.16</v>
      </c>
      <c r="P72" s="9">
        <f t="shared" si="68"/>
        <v>206377786.16</v>
      </c>
      <c r="Q72" s="9">
        <f t="shared" si="68"/>
        <v>206377786.16</v>
      </c>
    </row>
    <row r="73" spans="1:17" s="1" customFormat="1" ht="32.25" customHeight="1">
      <c r="A73" s="17"/>
      <c r="B73" s="18"/>
      <c r="C73" s="22"/>
      <c r="D73" s="5" t="s">
        <v>21</v>
      </c>
      <c r="E73" s="10">
        <f t="shared" si="67"/>
        <v>0</v>
      </c>
      <c r="F73" s="9">
        <f t="shared" si="68"/>
        <v>0</v>
      </c>
      <c r="G73" s="9">
        <f t="shared" si="68"/>
        <v>0</v>
      </c>
      <c r="H73" s="9">
        <f t="shared" si="68"/>
        <v>0</v>
      </c>
      <c r="I73" s="9">
        <f t="shared" si="68"/>
        <v>0</v>
      </c>
      <c r="J73" s="9">
        <f t="shared" si="68"/>
        <v>0</v>
      </c>
      <c r="K73" s="9">
        <f t="shared" si="68"/>
        <v>0</v>
      </c>
      <c r="L73" s="9">
        <f t="shared" si="68"/>
        <v>0</v>
      </c>
      <c r="M73" s="9">
        <f t="shared" si="68"/>
        <v>0</v>
      </c>
      <c r="N73" s="9">
        <f t="shared" si="68"/>
        <v>0</v>
      </c>
      <c r="O73" s="9">
        <f t="shared" si="68"/>
        <v>0</v>
      </c>
      <c r="P73" s="9">
        <f t="shared" si="68"/>
        <v>0</v>
      </c>
      <c r="Q73" s="9">
        <f t="shared" si="68"/>
        <v>0</v>
      </c>
    </row>
    <row r="74" spans="1:17" s="1" customFormat="1" ht="32.25" customHeight="1">
      <c r="A74" s="13" t="s">
        <v>53</v>
      </c>
      <c r="B74" s="14"/>
      <c r="C74" s="20"/>
      <c r="D74" s="6" t="s">
        <v>17</v>
      </c>
      <c r="E74" s="10">
        <f>E75+E76+E77+E78</f>
        <v>0</v>
      </c>
      <c r="F74" s="10">
        <f aca="true" t="shared" si="69" ref="F74:Q74">F75+F76+F77+F78</f>
        <v>0</v>
      </c>
      <c r="G74" s="10">
        <f t="shared" si="69"/>
        <v>0</v>
      </c>
      <c r="H74" s="10">
        <f t="shared" si="69"/>
        <v>0</v>
      </c>
      <c r="I74" s="10">
        <f t="shared" si="69"/>
        <v>0</v>
      </c>
      <c r="J74" s="10">
        <f t="shared" si="69"/>
        <v>0</v>
      </c>
      <c r="K74" s="10">
        <f t="shared" si="69"/>
        <v>0</v>
      </c>
      <c r="L74" s="10">
        <f t="shared" si="69"/>
        <v>0</v>
      </c>
      <c r="M74" s="10">
        <f t="shared" si="69"/>
        <v>0</v>
      </c>
      <c r="N74" s="10">
        <f t="shared" si="69"/>
        <v>0</v>
      </c>
      <c r="O74" s="10">
        <f t="shared" si="69"/>
        <v>0</v>
      </c>
      <c r="P74" s="10">
        <f t="shared" si="69"/>
        <v>0</v>
      </c>
      <c r="Q74" s="10">
        <f t="shared" si="69"/>
        <v>0</v>
      </c>
    </row>
    <row r="75" spans="1:17" s="1" customFormat="1" ht="32.25" customHeight="1">
      <c r="A75" s="15"/>
      <c r="B75" s="16"/>
      <c r="C75" s="21"/>
      <c r="D75" s="5" t="s">
        <v>18</v>
      </c>
      <c r="E75" s="10">
        <f>F75+G75+H75+I75+J75+K75+L75+M75+N75+O75+P75+Q75</f>
        <v>0</v>
      </c>
      <c r="F75" s="9">
        <f aca="true" t="shared" si="70" ref="F75:Q75">F44+F65</f>
        <v>0</v>
      </c>
      <c r="G75" s="9">
        <f t="shared" si="70"/>
        <v>0</v>
      </c>
      <c r="H75" s="9">
        <f t="shared" si="70"/>
        <v>0</v>
      </c>
      <c r="I75" s="9">
        <f t="shared" si="70"/>
        <v>0</v>
      </c>
      <c r="J75" s="9">
        <f t="shared" si="70"/>
        <v>0</v>
      </c>
      <c r="K75" s="9">
        <f t="shared" si="70"/>
        <v>0</v>
      </c>
      <c r="L75" s="9">
        <f t="shared" si="70"/>
        <v>0</v>
      </c>
      <c r="M75" s="9">
        <f t="shared" si="70"/>
        <v>0</v>
      </c>
      <c r="N75" s="9">
        <f t="shared" si="70"/>
        <v>0</v>
      </c>
      <c r="O75" s="9">
        <f t="shared" si="70"/>
        <v>0</v>
      </c>
      <c r="P75" s="9">
        <f t="shared" si="70"/>
        <v>0</v>
      </c>
      <c r="Q75" s="9">
        <f t="shared" si="70"/>
        <v>0</v>
      </c>
    </row>
    <row r="76" spans="1:17" s="1" customFormat="1" ht="32.25" customHeight="1">
      <c r="A76" s="15"/>
      <c r="B76" s="16"/>
      <c r="C76" s="21"/>
      <c r="D76" s="5" t="s">
        <v>19</v>
      </c>
      <c r="E76" s="10">
        <f aca="true" t="shared" si="71" ref="E76:E78">F76+G76+H76+I76+J76+K76+L76+M76+N76+O76+P76+Q76</f>
        <v>0</v>
      </c>
      <c r="F76" s="9">
        <f aca="true" t="shared" si="72" ref="F76:Q76">F45+F66</f>
        <v>0</v>
      </c>
      <c r="G76" s="9">
        <f t="shared" si="72"/>
        <v>0</v>
      </c>
      <c r="H76" s="9">
        <f t="shared" si="72"/>
        <v>0</v>
      </c>
      <c r="I76" s="9">
        <f t="shared" si="72"/>
        <v>0</v>
      </c>
      <c r="J76" s="9">
        <f t="shared" si="72"/>
        <v>0</v>
      </c>
      <c r="K76" s="9">
        <f t="shared" si="72"/>
        <v>0</v>
      </c>
      <c r="L76" s="9">
        <f t="shared" si="72"/>
        <v>0</v>
      </c>
      <c r="M76" s="9">
        <f t="shared" si="72"/>
        <v>0</v>
      </c>
      <c r="N76" s="9">
        <f t="shared" si="72"/>
        <v>0</v>
      </c>
      <c r="O76" s="9">
        <f t="shared" si="72"/>
        <v>0</v>
      </c>
      <c r="P76" s="9">
        <f t="shared" si="72"/>
        <v>0</v>
      </c>
      <c r="Q76" s="9">
        <f t="shared" si="72"/>
        <v>0</v>
      </c>
    </row>
    <row r="77" spans="1:17" s="1" customFormat="1" ht="32.25" customHeight="1">
      <c r="A77" s="15"/>
      <c r="B77" s="16"/>
      <c r="C77" s="21"/>
      <c r="D77" s="5" t="s">
        <v>20</v>
      </c>
      <c r="E77" s="10">
        <f t="shared" si="71"/>
        <v>0</v>
      </c>
      <c r="F77" s="9">
        <f aca="true" t="shared" si="73" ref="F77:Q77">F46+F67</f>
        <v>0</v>
      </c>
      <c r="G77" s="9">
        <f t="shared" si="73"/>
        <v>0</v>
      </c>
      <c r="H77" s="9">
        <f t="shared" si="73"/>
        <v>0</v>
      </c>
      <c r="I77" s="9">
        <f t="shared" si="73"/>
        <v>0</v>
      </c>
      <c r="J77" s="9">
        <f t="shared" si="73"/>
        <v>0</v>
      </c>
      <c r="K77" s="9">
        <f t="shared" si="73"/>
        <v>0</v>
      </c>
      <c r="L77" s="9">
        <f t="shared" si="73"/>
        <v>0</v>
      </c>
      <c r="M77" s="9">
        <f t="shared" si="73"/>
        <v>0</v>
      </c>
      <c r="N77" s="9">
        <f t="shared" si="73"/>
        <v>0</v>
      </c>
      <c r="O77" s="9">
        <f t="shared" si="73"/>
        <v>0</v>
      </c>
      <c r="P77" s="9">
        <f t="shared" si="73"/>
        <v>0</v>
      </c>
      <c r="Q77" s="9">
        <f t="shared" si="73"/>
        <v>0</v>
      </c>
    </row>
    <row r="78" spans="1:17" s="1" customFormat="1" ht="32.25" customHeight="1">
      <c r="A78" s="17"/>
      <c r="B78" s="18"/>
      <c r="C78" s="22"/>
      <c r="D78" s="5" t="s">
        <v>21</v>
      </c>
      <c r="E78" s="10">
        <f t="shared" si="71"/>
        <v>0</v>
      </c>
      <c r="F78" s="9">
        <f aca="true" t="shared" si="74" ref="F78:Q78">F47+F68</f>
        <v>0</v>
      </c>
      <c r="G78" s="9">
        <f t="shared" si="74"/>
        <v>0</v>
      </c>
      <c r="H78" s="9">
        <f t="shared" si="74"/>
        <v>0</v>
      </c>
      <c r="I78" s="9">
        <f t="shared" si="74"/>
        <v>0</v>
      </c>
      <c r="J78" s="9">
        <f t="shared" si="74"/>
        <v>0</v>
      </c>
      <c r="K78" s="9">
        <f t="shared" si="74"/>
        <v>0</v>
      </c>
      <c r="L78" s="9">
        <f t="shared" si="74"/>
        <v>0</v>
      </c>
      <c r="M78" s="9">
        <f t="shared" si="74"/>
        <v>0</v>
      </c>
      <c r="N78" s="9">
        <f t="shared" si="74"/>
        <v>0</v>
      </c>
      <c r="O78" s="9">
        <f t="shared" si="74"/>
        <v>0</v>
      </c>
      <c r="P78" s="9">
        <f t="shared" si="74"/>
        <v>0</v>
      </c>
      <c r="Q78" s="9">
        <f t="shared" si="74"/>
        <v>0</v>
      </c>
    </row>
    <row r="79" spans="1:17" s="1" customFormat="1" ht="25.5" customHeight="1">
      <c r="A79" s="44" t="s">
        <v>25</v>
      </c>
      <c r="B79" s="45"/>
      <c r="C79" s="11"/>
      <c r="D79" s="5"/>
      <c r="E79" s="10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s="1" customFormat="1" ht="32.25" customHeight="1">
      <c r="A80" s="13" t="s">
        <v>26</v>
      </c>
      <c r="B80" s="14"/>
      <c r="C80" s="20"/>
      <c r="D80" s="6" t="s">
        <v>17</v>
      </c>
      <c r="E80" s="10">
        <f>E81+E82+E83+E84</f>
        <v>0</v>
      </c>
      <c r="F80" s="10">
        <f aca="true" t="shared" si="75" ref="F80:Q80">F81+F82+F83+F84</f>
        <v>0</v>
      </c>
      <c r="G80" s="10">
        <f t="shared" si="75"/>
        <v>0</v>
      </c>
      <c r="H80" s="10">
        <f t="shared" si="75"/>
        <v>0</v>
      </c>
      <c r="I80" s="10">
        <f t="shared" si="75"/>
        <v>0</v>
      </c>
      <c r="J80" s="10">
        <f t="shared" si="75"/>
        <v>0</v>
      </c>
      <c r="K80" s="10">
        <f t="shared" si="75"/>
        <v>0</v>
      </c>
      <c r="L80" s="10">
        <f t="shared" si="75"/>
        <v>0</v>
      </c>
      <c r="M80" s="10">
        <f t="shared" si="75"/>
        <v>0</v>
      </c>
      <c r="N80" s="10">
        <f t="shared" si="75"/>
        <v>0</v>
      </c>
      <c r="O80" s="10">
        <f t="shared" si="75"/>
        <v>0</v>
      </c>
      <c r="P80" s="10">
        <f t="shared" si="75"/>
        <v>0</v>
      </c>
      <c r="Q80" s="10">
        <f t="shared" si="75"/>
        <v>0</v>
      </c>
    </row>
    <row r="81" spans="1:17" s="1" customFormat="1" ht="32.25" customHeight="1">
      <c r="A81" s="15"/>
      <c r="B81" s="16"/>
      <c r="C81" s="21"/>
      <c r="D81" s="5" t="s">
        <v>18</v>
      </c>
      <c r="E81" s="10">
        <f aca="true" t="shared" si="76" ref="E81:E94">F81+G81+H81+I81+J81+K81+L81+M81+N81+O81+P81+Q81</f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</row>
    <row r="82" spans="1:17" s="1" customFormat="1" ht="32.25" customHeight="1">
      <c r="A82" s="15"/>
      <c r="B82" s="16"/>
      <c r="C82" s="21"/>
      <c r="D82" s="5" t="s">
        <v>19</v>
      </c>
      <c r="E82" s="10">
        <f t="shared" si="76"/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</row>
    <row r="83" spans="1:17" s="1" customFormat="1" ht="32.25" customHeight="1">
      <c r="A83" s="15"/>
      <c r="B83" s="16"/>
      <c r="C83" s="21"/>
      <c r="D83" s="5" t="s">
        <v>20</v>
      </c>
      <c r="E83" s="10">
        <f t="shared" si="76"/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17" s="1" customFormat="1" ht="32.25" customHeight="1">
      <c r="A84" s="17"/>
      <c r="B84" s="18"/>
      <c r="C84" s="22"/>
      <c r="D84" s="5" t="s">
        <v>21</v>
      </c>
      <c r="E84" s="10">
        <f t="shared" si="76"/>
        <v>0</v>
      </c>
      <c r="F84" s="9">
        <f aca="true" t="shared" si="77" ref="F84:Q84">F53+F74</f>
        <v>0</v>
      </c>
      <c r="G84" s="9">
        <f t="shared" si="77"/>
        <v>0</v>
      </c>
      <c r="H84" s="9">
        <f t="shared" si="77"/>
        <v>0</v>
      </c>
      <c r="I84" s="9">
        <f t="shared" si="77"/>
        <v>0</v>
      </c>
      <c r="J84" s="9">
        <f t="shared" si="77"/>
        <v>0</v>
      </c>
      <c r="K84" s="9">
        <f t="shared" si="77"/>
        <v>0</v>
      </c>
      <c r="L84" s="9">
        <f t="shared" si="77"/>
        <v>0</v>
      </c>
      <c r="M84" s="9">
        <f t="shared" si="77"/>
        <v>0</v>
      </c>
      <c r="N84" s="9">
        <f t="shared" si="77"/>
        <v>0</v>
      </c>
      <c r="O84" s="9">
        <f t="shared" si="77"/>
        <v>0</v>
      </c>
      <c r="P84" s="9">
        <f t="shared" si="77"/>
        <v>0</v>
      </c>
      <c r="Q84" s="9">
        <f t="shared" si="77"/>
        <v>0</v>
      </c>
    </row>
    <row r="85" spans="1:17" s="1" customFormat="1" ht="32.25" customHeight="1">
      <c r="A85" s="13" t="s">
        <v>27</v>
      </c>
      <c r="B85" s="14"/>
      <c r="C85" s="20"/>
      <c r="D85" s="6" t="s">
        <v>17</v>
      </c>
      <c r="E85" s="8">
        <f>F85+G85+H85+I85+J85+K85+L85+M85+N85+O85+P85+Q85</f>
        <v>0</v>
      </c>
      <c r="F85" s="8">
        <f aca="true" t="shared" si="78" ref="F85">F86+F87+F88+F89</f>
        <v>0</v>
      </c>
      <c r="G85" s="8">
        <f aca="true" t="shared" si="79" ref="G85">G86+G87+G88+G89</f>
        <v>0</v>
      </c>
      <c r="H85" s="8">
        <f aca="true" t="shared" si="80" ref="H85">H86+H87+H88+H89</f>
        <v>0</v>
      </c>
      <c r="I85" s="8">
        <f aca="true" t="shared" si="81" ref="I85">I86+I87+I88+I89</f>
        <v>0</v>
      </c>
      <c r="J85" s="8">
        <f aca="true" t="shared" si="82" ref="J85">J86+J87+J88+J89</f>
        <v>0</v>
      </c>
      <c r="K85" s="8">
        <f aca="true" t="shared" si="83" ref="K85">K86+K87+K88+K89</f>
        <v>0</v>
      </c>
      <c r="L85" s="8">
        <f aca="true" t="shared" si="84" ref="L85">L86+L87+L88+L89</f>
        <v>0</v>
      </c>
      <c r="M85" s="8">
        <f aca="true" t="shared" si="85" ref="M85">M86+M87+M88+M89</f>
        <v>0</v>
      </c>
      <c r="N85" s="8">
        <f aca="true" t="shared" si="86" ref="N85">N86+N87+N88+N89</f>
        <v>0</v>
      </c>
      <c r="O85" s="8">
        <f aca="true" t="shared" si="87" ref="O85">O86+O87+O88+O89</f>
        <v>0</v>
      </c>
      <c r="P85" s="8">
        <f aca="true" t="shared" si="88" ref="P85">P86+P87+P88+P89</f>
        <v>0</v>
      </c>
      <c r="Q85" s="8">
        <f aca="true" t="shared" si="89" ref="Q85">Q86+Q87+Q88+Q89</f>
        <v>0</v>
      </c>
    </row>
    <row r="86" spans="1:17" s="1" customFormat="1" ht="32.25" customHeight="1">
      <c r="A86" s="15"/>
      <c r="B86" s="16"/>
      <c r="C86" s="21"/>
      <c r="D86" s="5" t="s">
        <v>18</v>
      </c>
      <c r="E86" s="10">
        <f t="shared" si="76"/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</row>
    <row r="87" spans="1:17" s="1" customFormat="1" ht="32.25" customHeight="1">
      <c r="A87" s="15"/>
      <c r="B87" s="16"/>
      <c r="C87" s="21"/>
      <c r="D87" s="5" t="s">
        <v>19</v>
      </c>
      <c r="E87" s="10">
        <f t="shared" si="76"/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</row>
    <row r="88" spans="1:17" s="1" customFormat="1" ht="32.25" customHeight="1">
      <c r="A88" s="15"/>
      <c r="B88" s="16"/>
      <c r="C88" s="21"/>
      <c r="D88" s="5" t="s">
        <v>20</v>
      </c>
      <c r="E88" s="10">
        <f t="shared" si="76"/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</row>
    <row r="89" spans="1:17" s="1" customFormat="1" ht="32.25" customHeight="1">
      <c r="A89" s="17"/>
      <c r="B89" s="18"/>
      <c r="C89" s="22"/>
      <c r="D89" s="5" t="s">
        <v>21</v>
      </c>
      <c r="E89" s="10">
        <f t="shared" si="76"/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</row>
    <row r="90" spans="1:17" s="1" customFormat="1" ht="32.25" customHeight="1">
      <c r="A90" s="13" t="s">
        <v>28</v>
      </c>
      <c r="B90" s="14"/>
      <c r="C90" s="20"/>
      <c r="D90" s="6" t="s">
        <v>17</v>
      </c>
      <c r="E90" s="8">
        <f>F90+G90+H90+I90+J90+K90+L90+M90+N90+O90+P90+Q90</f>
        <v>0</v>
      </c>
      <c r="F90" s="8">
        <f aca="true" t="shared" si="90" ref="F90">F91+F92+F93+F94</f>
        <v>0</v>
      </c>
      <c r="G90" s="8">
        <f aca="true" t="shared" si="91" ref="G90">G91+G92+G93+G94</f>
        <v>0</v>
      </c>
      <c r="H90" s="8">
        <f aca="true" t="shared" si="92" ref="H90">H91+H92+H93+H94</f>
        <v>0</v>
      </c>
      <c r="I90" s="8">
        <f aca="true" t="shared" si="93" ref="I90">I91+I92+I93+I94</f>
        <v>0</v>
      </c>
      <c r="J90" s="8">
        <f aca="true" t="shared" si="94" ref="J90">J91+J92+J93+J94</f>
        <v>0</v>
      </c>
      <c r="K90" s="8">
        <f aca="true" t="shared" si="95" ref="K90">K91+K92+K93+K94</f>
        <v>0</v>
      </c>
      <c r="L90" s="8">
        <f aca="true" t="shared" si="96" ref="L90">L91+L92+L93+L94</f>
        <v>0</v>
      </c>
      <c r="M90" s="8">
        <f aca="true" t="shared" si="97" ref="M90">M91+M92+M93+M94</f>
        <v>0</v>
      </c>
      <c r="N90" s="8">
        <f aca="true" t="shared" si="98" ref="N90">N91+N92+N93+N94</f>
        <v>0</v>
      </c>
      <c r="O90" s="8">
        <f aca="true" t="shared" si="99" ref="O90">O91+O92+O93+O94</f>
        <v>0</v>
      </c>
      <c r="P90" s="8">
        <f aca="true" t="shared" si="100" ref="P90">P91+P92+P93+P94</f>
        <v>0</v>
      </c>
      <c r="Q90" s="8">
        <f aca="true" t="shared" si="101" ref="Q90">Q91+Q92+Q93+Q94</f>
        <v>0</v>
      </c>
    </row>
    <row r="91" spans="1:17" s="1" customFormat="1" ht="32.25" customHeight="1">
      <c r="A91" s="15"/>
      <c r="B91" s="16"/>
      <c r="C91" s="21"/>
      <c r="D91" s="5" t="s">
        <v>18</v>
      </c>
      <c r="E91" s="10">
        <f t="shared" si="76"/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</row>
    <row r="92" spans="1:17" s="1" customFormat="1" ht="32.25" customHeight="1">
      <c r="A92" s="15"/>
      <c r="B92" s="16"/>
      <c r="C92" s="21"/>
      <c r="D92" s="5" t="s">
        <v>19</v>
      </c>
      <c r="E92" s="10">
        <f t="shared" si="76"/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</row>
    <row r="93" spans="1:17" s="1" customFormat="1" ht="32.25" customHeight="1">
      <c r="A93" s="15"/>
      <c r="B93" s="16"/>
      <c r="C93" s="21"/>
      <c r="D93" s="5" t="s">
        <v>20</v>
      </c>
      <c r="E93" s="10">
        <f t="shared" si="76"/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</row>
    <row r="94" spans="1:17" s="1" customFormat="1" ht="32.25" customHeight="1">
      <c r="A94" s="17"/>
      <c r="B94" s="18"/>
      <c r="C94" s="22"/>
      <c r="D94" s="5" t="s">
        <v>21</v>
      </c>
      <c r="E94" s="10">
        <f t="shared" si="76"/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</row>
    <row r="95" spans="1:17" s="1" customFormat="1" ht="32.25" customHeight="1">
      <c r="A95" s="13" t="s">
        <v>54</v>
      </c>
      <c r="B95" s="14"/>
      <c r="C95" s="20"/>
      <c r="D95" s="6" t="s">
        <v>17</v>
      </c>
      <c r="E95" s="8">
        <f>F95+G95+H95+I95+J95+K95+L95+M95+N95+O95+P95+Q95</f>
        <v>2529555070.3300004</v>
      </c>
      <c r="F95" s="8">
        <f aca="true" t="shared" si="102" ref="F95:Q95">F96+F97+F98+F99</f>
        <v>228903022.58999997</v>
      </c>
      <c r="G95" s="8">
        <f t="shared" si="102"/>
        <v>221402986.15</v>
      </c>
      <c r="H95" s="8">
        <f t="shared" si="102"/>
        <v>221848986.15</v>
      </c>
      <c r="I95" s="8">
        <f t="shared" si="102"/>
        <v>206377786.16</v>
      </c>
      <c r="J95" s="8">
        <f t="shared" si="102"/>
        <v>206377786.16</v>
      </c>
      <c r="K95" s="8">
        <f t="shared" si="102"/>
        <v>206377786.16</v>
      </c>
      <c r="L95" s="8">
        <f t="shared" si="102"/>
        <v>206377786.16</v>
      </c>
      <c r="M95" s="8">
        <f t="shared" si="102"/>
        <v>206377786.16</v>
      </c>
      <c r="N95" s="8">
        <f t="shared" si="102"/>
        <v>206377786.16</v>
      </c>
      <c r="O95" s="8">
        <f t="shared" si="102"/>
        <v>206377786.16</v>
      </c>
      <c r="P95" s="8">
        <f t="shared" si="102"/>
        <v>206377786.16</v>
      </c>
      <c r="Q95" s="8">
        <f t="shared" si="102"/>
        <v>206377786.16</v>
      </c>
    </row>
    <row r="96" spans="1:17" s="1" customFormat="1" ht="32.25" customHeight="1">
      <c r="A96" s="15"/>
      <c r="B96" s="16"/>
      <c r="C96" s="21"/>
      <c r="D96" s="5" t="s">
        <v>18</v>
      </c>
      <c r="E96" s="8">
        <f>F96+G96+H96+I96+J96+K96+L96+M96+N96+O96+P96+Q96</f>
        <v>11163100</v>
      </c>
      <c r="F96" s="2">
        <f aca="true" t="shared" si="103" ref="F96:Q96">F101+F106</f>
        <v>4433000</v>
      </c>
      <c r="G96" s="2">
        <f t="shared" si="103"/>
        <v>3147400</v>
      </c>
      <c r="H96" s="2">
        <f t="shared" si="103"/>
        <v>3582700</v>
      </c>
      <c r="I96" s="2">
        <f t="shared" si="103"/>
        <v>0</v>
      </c>
      <c r="J96" s="2">
        <f t="shared" si="103"/>
        <v>0</v>
      </c>
      <c r="K96" s="2">
        <f t="shared" si="103"/>
        <v>0</v>
      </c>
      <c r="L96" s="2">
        <f t="shared" si="103"/>
        <v>0</v>
      </c>
      <c r="M96" s="2">
        <f t="shared" si="103"/>
        <v>0</v>
      </c>
      <c r="N96" s="2">
        <f t="shared" si="103"/>
        <v>0</v>
      </c>
      <c r="O96" s="2">
        <f t="shared" si="103"/>
        <v>0</v>
      </c>
      <c r="P96" s="2">
        <f t="shared" si="103"/>
        <v>0</v>
      </c>
      <c r="Q96" s="2">
        <f t="shared" si="103"/>
        <v>0</v>
      </c>
    </row>
    <row r="97" spans="1:17" s="1" customFormat="1" ht="32.25" customHeight="1">
      <c r="A97" s="15"/>
      <c r="B97" s="16"/>
      <c r="C97" s="21"/>
      <c r="D97" s="5" t="s">
        <v>19</v>
      </c>
      <c r="E97" s="8">
        <f aca="true" t="shared" si="104" ref="E97:E99">F97+G97+H97+I97+J97+K97+L97+M97+N97+O97+P97+Q97</f>
        <v>35629900</v>
      </c>
      <c r="F97" s="2">
        <f aca="true" t="shared" si="105" ref="F97:Q99">F102+F107</f>
        <v>11863600</v>
      </c>
      <c r="G97" s="2">
        <f t="shared" si="105"/>
        <v>11877800</v>
      </c>
      <c r="H97" s="2">
        <f t="shared" si="105"/>
        <v>11888500</v>
      </c>
      <c r="I97" s="2">
        <f t="shared" si="105"/>
        <v>0</v>
      </c>
      <c r="J97" s="2">
        <f t="shared" si="105"/>
        <v>0</v>
      </c>
      <c r="K97" s="2">
        <f t="shared" si="105"/>
        <v>0</v>
      </c>
      <c r="L97" s="2">
        <f t="shared" si="105"/>
        <v>0</v>
      </c>
      <c r="M97" s="2">
        <f t="shared" si="105"/>
        <v>0</v>
      </c>
      <c r="N97" s="2">
        <f t="shared" si="105"/>
        <v>0</v>
      </c>
      <c r="O97" s="2">
        <f t="shared" si="105"/>
        <v>0</v>
      </c>
      <c r="P97" s="2">
        <f t="shared" si="105"/>
        <v>0</v>
      </c>
      <c r="Q97" s="2">
        <f t="shared" si="105"/>
        <v>0</v>
      </c>
    </row>
    <row r="98" spans="1:17" s="1" customFormat="1" ht="32.25" customHeight="1">
      <c r="A98" s="15"/>
      <c r="B98" s="16"/>
      <c r="C98" s="21"/>
      <c r="D98" s="5" t="s">
        <v>20</v>
      </c>
      <c r="E98" s="8">
        <f t="shared" si="104"/>
        <v>2482762070.33</v>
      </c>
      <c r="F98" s="2">
        <f t="shared" si="105"/>
        <v>212606422.58999997</v>
      </c>
      <c r="G98" s="2">
        <f t="shared" si="105"/>
        <v>206377786.15</v>
      </c>
      <c r="H98" s="2">
        <f t="shared" si="105"/>
        <v>206377786.15</v>
      </c>
      <c r="I98" s="2">
        <f t="shared" si="105"/>
        <v>206377786.16</v>
      </c>
      <c r="J98" s="2">
        <f t="shared" si="105"/>
        <v>206377786.16</v>
      </c>
      <c r="K98" s="2">
        <f t="shared" si="105"/>
        <v>206377786.16</v>
      </c>
      <c r="L98" s="2">
        <f t="shared" si="105"/>
        <v>206377786.16</v>
      </c>
      <c r="M98" s="2">
        <f t="shared" si="105"/>
        <v>206377786.16</v>
      </c>
      <c r="N98" s="2">
        <f t="shared" si="105"/>
        <v>206377786.16</v>
      </c>
      <c r="O98" s="2">
        <f t="shared" si="105"/>
        <v>206377786.16</v>
      </c>
      <c r="P98" s="2">
        <f t="shared" si="105"/>
        <v>206377786.16</v>
      </c>
      <c r="Q98" s="2">
        <f t="shared" si="105"/>
        <v>206377786.16</v>
      </c>
    </row>
    <row r="99" spans="1:17" s="1" customFormat="1" ht="32.25" customHeight="1">
      <c r="A99" s="17"/>
      <c r="B99" s="18"/>
      <c r="C99" s="22"/>
      <c r="D99" s="5" t="s">
        <v>21</v>
      </c>
      <c r="E99" s="8">
        <f t="shared" si="104"/>
        <v>0</v>
      </c>
      <c r="F99" s="2">
        <f t="shared" si="105"/>
        <v>0</v>
      </c>
      <c r="G99" s="2">
        <f t="shared" si="105"/>
        <v>0</v>
      </c>
      <c r="H99" s="2">
        <f t="shared" si="105"/>
        <v>0</v>
      </c>
      <c r="I99" s="2">
        <f t="shared" si="105"/>
        <v>0</v>
      </c>
      <c r="J99" s="2">
        <f t="shared" si="105"/>
        <v>0</v>
      </c>
      <c r="K99" s="2">
        <f t="shared" si="105"/>
        <v>0</v>
      </c>
      <c r="L99" s="2">
        <f t="shared" si="105"/>
        <v>0</v>
      </c>
      <c r="M99" s="2">
        <f t="shared" si="105"/>
        <v>0</v>
      </c>
      <c r="N99" s="2">
        <f t="shared" si="105"/>
        <v>0</v>
      </c>
      <c r="O99" s="2">
        <f t="shared" si="105"/>
        <v>0</v>
      </c>
      <c r="P99" s="2">
        <f t="shared" si="105"/>
        <v>0</v>
      </c>
      <c r="Q99" s="2">
        <f t="shared" si="105"/>
        <v>0</v>
      </c>
    </row>
    <row r="100" spans="1:17" s="1" customFormat="1" ht="32.25" customHeight="1">
      <c r="A100" s="13" t="s">
        <v>51</v>
      </c>
      <c r="B100" s="14"/>
      <c r="C100" s="19"/>
      <c r="D100" s="6" t="s">
        <v>17</v>
      </c>
      <c r="E100" s="8">
        <f>F100+G100+H100+I100+J100+K100+L100+M100+N100+O100+P100+Q100</f>
        <v>2154251932.38</v>
      </c>
      <c r="F100" s="10">
        <f aca="true" t="shared" si="106" ref="F100:Q100">F101+F102+F103+F104</f>
        <v>188390472.64</v>
      </c>
      <c r="G100" s="10">
        <f t="shared" si="106"/>
        <v>190967478.15</v>
      </c>
      <c r="H100" s="10">
        <f t="shared" si="106"/>
        <v>191413478.15</v>
      </c>
      <c r="I100" s="10">
        <f t="shared" si="106"/>
        <v>175942278.16</v>
      </c>
      <c r="J100" s="10">
        <f t="shared" si="106"/>
        <v>175942278.16</v>
      </c>
      <c r="K100" s="10">
        <f t="shared" si="106"/>
        <v>175942278.16</v>
      </c>
      <c r="L100" s="10">
        <f t="shared" si="106"/>
        <v>175942278.16</v>
      </c>
      <c r="M100" s="10">
        <f t="shared" si="106"/>
        <v>175942278.16</v>
      </c>
      <c r="N100" s="10">
        <f t="shared" si="106"/>
        <v>175942278.16</v>
      </c>
      <c r="O100" s="10">
        <f t="shared" si="106"/>
        <v>175942278.16</v>
      </c>
      <c r="P100" s="10">
        <f t="shared" si="106"/>
        <v>175942278.16</v>
      </c>
      <c r="Q100" s="10">
        <f t="shared" si="106"/>
        <v>175942278.16</v>
      </c>
    </row>
    <row r="101" spans="1:17" s="1" customFormat="1" ht="32.25" customHeight="1">
      <c r="A101" s="15"/>
      <c r="B101" s="16"/>
      <c r="C101" s="19"/>
      <c r="D101" s="5" t="s">
        <v>18</v>
      </c>
      <c r="E101" s="8">
        <f aca="true" t="shared" si="107" ref="E101:E109">F101+G101+H101+I101+J101+K101+L101+M101+N101+O101+P101+Q101</f>
        <v>11163100</v>
      </c>
      <c r="F101" s="9">
        <f aca="true" t="shared" si="108" ref="F101:Q101">F9+F14+F19+F29+F34+F50+F55</f>
        <v>4433000</v>
      </c>
      <c r="G101" s="9">
        <f t="shared" si="108"/>
        <v>3147400</v>
      </c>
      <c r="H101" s="9">
        <f t="shared" si="108"/>
        <v>3582700</v>
      </c>
      <c r="I101" s="9">
        <f t="shared" si="108"/>
        <v>0</v>
      </c>
      <c r="J101" s="9">
        <f t="shared" si="108"/>
        <v>0</v>
      </c>
      <c r="K101" s="9">
        <f t="shared" si="108"/>
        <v>0</v>
      </c>
      <c r="L101" s="9">
        <f t="shared" si="108"/>
        <v>0</v>
      </c>
      <c r="M101" s="9">
        <f t="shared" si="108"/>
        <v>0</v>
      </c>
      <c r="N101" s="9">
        <f t="shared" si="108"/>
        <v>0</v>
      </c>
      <c r="O101" s="9">
        <f t="shared" si="108"/>
        <v>0</v>
      </c>
      <c r="P101" s="9">
        <f t="shared" si="108"/>
        <v>0</v>
      </c>
      <c r="Q101" s="9">
        <f t="shared" si="108"/>
        <v>0</v>
      </c>
    </row>
    <row r="102" spans="1:17" s="1" customFormat="1" ht="32.25" customHeight="1">
      <c r="A102" s="15"/>
      <c r="B102" s="16"/>
      <c r="C102" s="19"/>
      <c r="D102" s="5" t="s">
        <v>19</v>
      </c>
      <c r="E102" s="8">
        <f t="shared" si="107"/>
        <v>35629900</v>
      </c>
      <c r="F102" s="9">
        <f aca="true" t="shared" si="109" ref="F102:Q102">F10+F15+F20+F30+F35+F51+F56</f>
        <v>11863600</v>
      </c>
      <c r="G102" s="9">
        <f t="shared" si="109"/>
        <v>11877800</v>
      </c>
      <c r="H102" s="9">
        <f t="shared" si="109"/>
        <v>11888500</v>
      </c>
      <c r="I102" s="9">
        <f t="shared" si="109"/>
        <v>0</v>
      </c>
      <c r="J102" s="9">
        <f t="shared" si="109"/>
        <v>0</v>
      </c>
      <c r="K102" s="9">
        <f t="shared" si="109"/>
        <v>0</v>
      </c>
      <c r="L102" s="9">
        <f t="shared" si="109"/>
        <v>0</v>
      </c>
      <c r="M102" s="9">
        <f t="shared" si="109"/>
        <v>0</v>
      </c>
      <c r="N102" s="9">
        <f t="shared" si="109"/>
        <v>0</v>
      </c>
      <c r="O102" s="9">
        <f t="shared" si="109"/>
        <v>0</v>
      </c>
      <c r="P102" s="9">
        <f t="shared" si="109"/>
        <v>0</v>
      </c>
      <c r="Q102" s="9">
        <f t="shared" si="109"/>
        <v>0</v>
      </c>
    </row>
    <row r="103" spans="1:17" s="1" customFormat="1" ht="32.25" customHeight="1">
      <c r="A103" s="15"/>
      <c r="B103" s="16"/>
      <c r="C103" s="19"/>
      <c r="D103" s="5" t="s">
        <v>20</v>
      </c>
      <c r="E103" s="8">
        <f t="shared" si="107"/>
        <v>2107458932.3800004</v>
      </c>
      <c r="F103" s="9">
        <f aca="true" t="shared" si="110" ref="F103:Q103">F11+F16+F21+F31+F36+F52+F57</f>
        <v>172093872.64</v>
      </c>
      <c r="G103" s="9">
        <f t="shared" si="110"/>
        <v>175942278.15</v>
      </c>
      <c r="H103" s="9">
        <f t="shared" si="110"/>
        <v>175942278.15</v>
      </c>
      <c r="I103" s="9">
        <f t="shared" si="110"/>
        <v>175942278.16</v>
      </c>
      <c r="J103" s="9">
        <f t="shared" si="110"/>
        <v>175942278.16</v>
      </c>
      <c r="K103" s="9">
        <f t="shared" si="110"/>
        <v>175942278.16</v>
      </c>
      <c r="L103" s="9">
        <f t="shared" si="110"/>
        <v>175942278.16</v>
      </c>
      <c r="M103" s="9">
        <f t="shared" si="110"/>
        <v>175942278.16</v>
      </c>
      <c r="N103" s="9">
        <f t="shared" si="110"/>
        <v>175942278.16</v>
      </c>
      <c r="O103" s="9">
        <f t="shared" si="110"/>
        <v>175942278.16</v>
      </c>
      <c r="P103" s="9">
        <f t="shared" si="110"/>
        <v>175942278.16</v>
      </c>
      <c r="Q103" s="9">
        <f t="shared" si="110"/>
        <v>175942278.16</v>
      </c>
    </row>
    <row r="104" spans="1:17" s="1" customFormat="1" ht="32.25" customHeight="1">
      <c r="A104" s="17"/>
      <c r="B104" s="18"/>
      <c r="C104" s="19"/>
      <c r="D104" s="5" t="s">
        <v>21</v>
      </c>
      <c r="E104" s="8">
        <f t="shared" si="107"/>
        <v>0</v>
      </c>
      <c r="F104" s="9">
        <f aca="true" t="shared" si="111" ref="F104:Q104">F12+F17+F22+F32+F37+F53+F58</f>
        <v>0</v>
      </c>
      <c r="G104" s="9">
        <f t="shared" si="111"/>
        <v>0</v>
      </c>
      <c r="H104" s="9">
        <f t="shared" si="111"/>
        <v>0</v>
      </c>
      <c r="I104" s="9">
        <f t="shared" si="111"/>
        <v>0</v>
      </c>
      <c r="J104" s="9">
        <f t="shared" si="111"/>
        <v>0</v>
      </c>
      <c r="K104" s="9">
        <f t="shared" si="111"/>
        <v>0</v>
      </c>
      <c r="L104" s="9">
        <f t="shared" si="111"/>
        <v>0</v>
      </c>
      <c r="M104" s="9">
        <f t="shared" si="111"/>
        <v>0</v>
      </c>
      <c r="N104" s="9">
        <f t="shared" si="111"/>
        <v>0</v>
      </c>
      <c r="O104" s="9">
        <f t="shared" si="111"/>
        <v>0</v>
      </c>
      <c r="P104" s="9">
        <f t="shared" si="111"/>
        <v>0</v>
      </c>
      <c r="Q104" s="9">
        <f t="shared" si="111"/>
        <v>0</v>
      </c>
    </row>
    <row r="105" spans="1:17" s="1" customFormat="1" ht="29.25" customHeight="1">
      <c r="A105" s="13" t="s">
        <v>52</v>
      </c>
      <c r="B105" s="14"/>
      <c r="C105" s="19"/>
      <c r="D105" s="6" t="s">
        <v>17</v>
      </c>
      <c r="E105" s="10">
        <f>E106+E107+E108+E109</f>
        <v>375303137.95</v>
      </c>
      <c r="F105" s="10">
        <f aca="true" t="shared" si="112" ref="F105:Q105">F106+F107+F108+F109</f>
        <v>40512549.95</v>
      </c>
      <c r="G105" s="10">
        <f t="shared" si="112"/>
        <v>30435508</v>
      </c>
      <c r="H105" s="10">
        <f t="shared" si="112"/>
        <v>30435508</v>
      </c>
      <c r="I105" s="10">
        <f t="shared" si="112"/>
        <v>30435508</v>
      </c>
      <c r="J105" s="10">
        <f t="shared" si="112"/>
        <v>30435508</v>
      </c>
      <c r="K105" s="10">
        <f t="shared" si="112"/>
        <v>30435508</v>
      </c>
      <c r="L105" s="10">
        <f t="shared" si="112"/>
        <v>30435508</v>
      </c>
      <c r="M105" s="10">
        <f t="shared" si="112"/>
        <v>30435508</v>
      </c>
      <c r="N105" s="10">
        <f t="shared" si="112"/>
        <v>30435508</v>
      </c>
      <c r="O105" s="10">
        <f t="shared" si="112"/>
        <v>30435508</v>
      </c>
      <c r="P105" s="10">
        <f t="shared" si="112"/>
        <v>30435508</v>
      </c>
      <c r="Q105" s="10">
        <f t="shared" si="112"/>
        <v>30435508</v>
      </c>
    </row>
    <row r="106" spans="1:17" s="1" customFormat="1" ht="32.25" customHeight="1">
      <c r="A106" s="15"/>
      <c r="B106" s="16"/>
      <c r="C106" s="19"/>
      <c r="D106" s="5" t="s">
        <v>18</v>
      </c>
      <c r="E106" s="8">
        <f t="shared" si="107"/>
        <v>0</v>
      </c>
      <c r="F106" s="9">
        <f aca="true" t="shared" si="113" ref="F106:Q106">F24</f>
        <v>0</v>
      </c>
      <c r="G106" s="9">
        <f t="shared" si="113"/>
        <v>0</v>
      </c>
      <c r="H106" s="9">
        <f t="shared" si="113"/>
        <v>0</v>
      </c>
      <c r="I106" s="9">
        <f t="shared" si="113"/>
        <v>0</v>
      </c>
      <c r="J106" s="9">
        <f t="shared" si="113"/>
        <v>0</v>
      </c>
      <c r="K106" s="9">
        <f t="shared" si="113"/>
        <v>0</v>
      </c>
      <c r="L106" s="9">
        <f t="shared" si="113"/>
        <v>0</v>
      </c>
      <c r="M106" s="9">
        <f t="shared" si="113"/>
        <v>0</v>
      </c>
      <c r="N106" s="9">
        <f t="shared" si="113"/>
        <v>0</v>
      </c>
      <c r="O106" s="9">
        <f t="shared" si="113"/>
        <v>0</v>
      </c>
      <c r="P106" s="9">
        <f t="shared" si="113"/>
        <v>0</v>
      </c>
      <c r="Q106" s="9">
        <f t="shared" si="113"/>
        <v>0</v>
      </c>
    </row>
    <row r="107" spans="1:17" s="1" customFormat="1" ht="32.25" customHeight="1">
      <c r="A107" s="15"/>
      <c r="B107" s="16"/>
      <c r="C107" s="19"/>
      <c r="D107" s="5" t="s">
        <v>19</v>
      </c>
      <c r="E107" s="8">
        <f t="shared" si="107"/>
        <v>0</v>
      </c>
      <c r="F107" s="9">
        <f aca="true" t="shared" si="114" ref="F107:Q107">F25</f>
        <v>0</v>
      </c>
      <c r="G107" s="9">
        <f t="shared" si="114"/>
        <v>0</v>
      </c>
      <c r="H107" s="9">
        <f t="shared" si="114"/>
        <v>0</v>
      </c>
      <c r="I107" s="9">
        <f t="shared" si="114"/>
        <v>0</v>
      </c>
      <c r="J107" s="9">
        <f t="shared" si="114"/>
        <v>0</v>
      </c>
      <c r="K107" s="9">
        <f t="shared" si="114"/>
        <v>0</v>
      </c>
      <c r="L107" s="9">
        <f t="shared" si="114"/>
        <v>0</v>
      </c>
      <c r="M107" s="9">
        <f t="shared" si="114"/>
        <v>0</v>
      </c>
      <c r="N107" s="9">
        <f t="shared" si="114"/>
        <v>0</v>
      </c>
      <c r="O107" s="9">
        <f t="shared" si="114"/>
        <v>0</v>
      </c>
      <c r="P107" s="9">
        <f t="shared" si="114"/>
        <v>0</v>
      </c>
      <c r="Q107" s="9">
        <f t="shared" si="114"/>
        <v>0</v>
      </c>
    </row>
    <row r="108" spans="1:17" s="1" customFormat="1" ht="32.25" customHeight="1">
      <c r="A108" s="15"/>
      <c r="B108" s="16"/>
      <c r="C108" s="19"/>
      <c r="D108" s="5" t="s">
        <v>20</v>
      </c>
      <c r="E108" s="8">
        <f t="shared" si="107"/>
        <v>375303137.95</v>
      </c>
      <c r="F108" s="9">
        <f aca="true" t="shared" si="115" ref="F108:Q108">F26</f>
        <v>40512549.95</v>
      </c>
      <c r="G108" s="9">
        <f t="shared" si="115"/>
        <v>30435508</v>
      </c>
      <c r="H108" s="9">
        <f t="shared" si="115"/>
        <v>30435508</v>
      </c>
      <c r="I108" s="9">
        <f t="shared" si="115"/>
        <v>30435508</v>
      </c>
      <c r="J108" s="9">
        <f t="shared" si="115"/>
        <v>30435508</v>
      </c>
      <c r="K108" s="9">
        <f t="shared" si="115"/>
        <v>30435508</v>
      </c>
      <c r="L108" s="9">
        <f t="shared" si="115"/>
        <v>30435508</v>
      </c>
      <c r="M108" s="9">
        <f t="shared" si="115"/>
        <v>30435508</v>
      </c>
      <c r="N108" s="9">
        <f t="shared" si="115"/>
        <v>30435508</v>
      </c>
      <c r="O108" s="9">
        <f t="shared" si="115"/>
        <v>30435508</v>
      </c>
      <c r="P108" s="9">
        <f t="shared" si="115"/>
        <v>30435508</v>
      </c>
      <c r="Q108" s="9">
        <f t="shared" si="115"/>
        <v>30435508</v>
      </c>
    </row>
    <row r="109" spans="1:17" s="1" customFormat="1" ht="32.25" customHeight="1">
      <c r="A109" s="17"/>
      <c r="B109" s="18"/>
      <c r="C109" s="19"/>
      <c r="D109" s="5" t="s">
        <v>21</v>
      </c>
      <c r="E109" s="8">
        <f t="shared" si="107"/>
        <v>0</v>
      </c>
      <c r="F109" s="9">
        <f aca="true" t="shared" si="116" ref="F109:Q109">F27</f>
        <v>0</v>
      </c>
      <c r="G109" s="9">
        <f t="shared" si="116"/>
        <v>0</v>
      </c>
      <c r="H109" s="9">
        <f t="shared" si="116"/>
        <v>0</v>
      </c>
      <c r="I109" s="9">
        <f t="shared" si="116"/>
        <v>0</v>
      </c>
      <c r="J109" s="9">
        <f t="shared" si="116"/>
        <v>0</v>
      </c>
      <c r="K109" s="9">
        <f t="shared" si="116"/>
        <v>0</v>
      </c>
      <c r="L109" s="9">
        <f t="shared" si="116"/>
        <v>0</v>
      </c>
      <c r="M109" s="9">
        <f t="shared" si="116"/>
        <v>0</v>
      </c>
      <c r="N109" s="9">
        <f t="shared" si="116"/>
        <v>0</v>
      </c>
      <c r="O109" s="9">
        <f t="shared" si="116"/>
        <v>0</v>
      </c>
      <c r="P109" s="9">
        <f t="shared" si="116"/>
        <v>0</v>
      </c>
      <c r="Q109" s="9">
        <f t="shared" si="116"/>
        <v>0</v>
      </c>
    </row>
    <row r="110" s="1" customFormat="1" ht="13.8"/>
    <row r="111" s="1" customFormat="1" ht="13.8"/>
  </sheetData>
  <mergeCells count="64">
    <mergeCell ref="A74:B78"/>
    <mergeCell ref="C74:C78"/>
    <mergeCell ref="A79:B79"/>
    <mergeCell ref="A80:B84"/>
    <mergeCell ref="C80:C84"/>
    <mergeCell ref="B28:B32"/>
    <mergeCell ref="C28:C32"/>
    <mergeCell ref="A18:A22"/>
    <mergeCell ref="B18:B22"/>
    <mergeCell ref="C18:C22"/>
    <mergeCell ref="A28:A32"/>
    <mergeCell ref="C64:C68"/>
    <mergeCell ref="A33:A37"/>
    <mergeCell ref="B33:B37"/>
    <mergeCell ref="C33:C37"/>
    <mergeCell ref="A38:A42"/>
    <mergeCell ref="B38:B42"/>
    <mergeCell ref="C38:C42"/>
    <mergeCell ref="A43:A47"/>
    <mergeCell ref="B43:B47"/>
    <mergeCell ref="C43:C47"/>
    <mergeCell ref="A2:Q2"/>
    <mergeCell ref="P1:Q1"/>
    <mergeCell ref="A7:Q7"/>
    <mergeCell ref="A8:A12"/>
    <mergeCell ref="B8:B12"/>
    <mergeCell ref="C8:C12"/>
    <mergeCell ref="F4:Q4"/>
    <mergeCell ref="A3:A5"/>
    <mergeCell ref="B3:B5"/>
    <mergeCell ref="C3:C5"/>
    <mergeCell ref="D3:D5"/>
    <mergeCell ref="E3:Q3"/>
    <mergeCell ref="E4:E5"/>
    <mergeCell ref="A13:A17"/>
    <mergeCell ref="B13:B17"/>
    <mergeCell ref="C13:C17"/>
    <mergeCell ref="A23:A27"/>
    <mergeCell ref="B23:B27"/>
    <mergeCell ref="C23:C27"/>
    <mergeCell ref="C69:C73"/>
    <mergeCell ref="A85:B89"/>
    <mergeCell ref="C85:C89"/>
    <mergeCell ref="A48:Q48"/>
    <mergeCell ref="A49:A53"/>
    <mergeCell ref="B49:B53"/>
    <mergeCell ref="C49:C53"/>
    <mergeCell ref="C54:C58"/>
    <mergeCell ref="B54:B58"/>
    <mergeCell ref="A54:A58"/>
    <mergeCell ref="A59:A63"/>
    <mergeCell ref="B59:B63"/>
    <mergeCell ref="C59:C63"/>
    <mergeCell ref="A69:B73"/>
    <mergeCell ref="A64:A68"/>
    <mergeCell ref="B64:B68"/>
    <mergeCell ref="A100:B104"/>
    <mergeCell ref="C100:C104"/>
    <mergeCell ref="C105:C109"/>
    <mergeCell ref="A105:B109"/>
    <mergeCell ref="A90:B94"/>
    <mergeCell ref="C90:C94"/>
    <mergeCell ref="A95:B99"/>
    <mergeCell ref="C95:C99"/>
  </mergeCells>
  <printOptions/>
  <pageMargins left="0.7086614173228347" right="0.7086614173228347" top="0.7480314960629921" bottom="0.7480314960629921" header="0.31496062992125984" footer="0.31496062992125984"/>
  <pageSetup fitToHeight="5" fitToWidth="1" horizontalDpi="180" verticalDpi="180" orientation="landscape" paperSize="9" scale="43" r:id="rId1"/>
  <rowBreaks count="1" manualBreakCount="1">
    <brk id="73" max="16383" man="1"/>
  </rowBreaks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31DZ5Ih4vr3Es/rAgK9naBt7AHwIXr+pc9vwBJdXoLo=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PfMtwAdwZBs7IG3XOskucDabsbirkG/QXqZdQuIJlyc=</DigestValue>
    </Reference>
  </SignedInfo>
  <SignatureValue>bOf49PYOGaEwuuqfQJuesHriDHkjXy2rKHdKiZJFEl3BpOI+wA2xXkk9LKVuP5q+
ttXM7Vw1tjDS5iZQW322lA==</SignatureValue>
  <KeyInfo>
    <X509Data>
      <X509Certificate>MIIIjTCCCDygAwIBAgIUIGaMBB0WOHPRYrL4H6+ebjjI7oQwCAYGKoUDAgIDMIIB
OTEgMB4GCSqGSIb3DQEJARYRdWNfZmtAcm9za2F6bmEucnUxGTAXBgNVBAgMENCz
LiDQnNC+0YHQutCy0LAxGjAYBggqhQMDgQMBARIMMDA3NzEwNTY4NzYwMRgwFgYF
KoUDZAESDTEwNDc3OTcwMTk4MzAxLDAqBgNVBAkMI9GD0LvQuNGG0LAg0JjQu9GM
0LjQvdC60LAsINC00L7QvCA3MRUwEwYDVQQHDAzQnNC+0YHQutCy0LAxCzAJBgNV
BAYTAlJVMTgwNgYDVQQKDC/QpNC10LTQtdGA0LDQu9GM0L3QvtC1INC60LDQt9C9
0LDRh9C10LnRgdGC0LLQvjE4MDYGA1UEAwwv0KTQtdC00LXRgNCw0LvRjNC90L7Q
tSDQutCw0LfQvdCw0YfQtdC50YHRgtCy0L4wHhcNMTgwMzEyMTIzNDM2WhcNMTkw
NjEyMTIzNDM2WjCCAZExGjAYBggqhQMDgQMBARIMODYyMTAwOTgyMTA3MRYwFAYF
KoUDZAMSCzA1Mjc3NTExMjU3MSMwIQYJKoZIhvcNAQkBFhR0ZW5kZXJAYWRtcG9r
YWNoaS5ydTELMAkGA1UEBhMCUlUxUzBRBgNVBAgMStCl0LDQvdGC0Yst0JzQsNC9
0YHQuNC50YHQutC40Lkg0LDQstGC0L7QvdC+0LzQvdGL0Lkg0L7QutGA0YPQsyAt
INCu0LPRgNCwMRUwEwYDVQQHDAzQn9C+0LrQsNGH0LgxPTA7BgNVBAoMNNCQ0JTQ
nNCY0J3QmNCh0KLQoNCQ0KbQmNCvINCT0J7QoNCe0JTQkCDQn9Ce0JrQkNCn0Jgx
KjAoBgNVBCoMIdCS0LvQsNC00LjQvNC40YAg0JjQstCw0L3QvtCy0LjRhzEXMBUG
A1UEBAwO0KHRgtC10L/Rg9GA0LAxOTA3BgNVBAMMMNCh0YLQtdC/0YPRgNCwINCS
0LvQsNC00LjQvNC40YAg0JjQstCw0L3QvtCy0LjRhzBjMBwGBiqFAwICEzASBgcq
hQMCAiQABgcqhQMCAh4BA0MABEB0TlKLGOngb7K8ksuq1qieet38nwWQrI3EmXBi
YqlHSB/KY3sxdG6HQoWGJZEsFVqtw5dnHinDLSbPsVyMjesJo4IEvDCCBLgwDAYD
VR0TAQH/BAIwADAdBgNVHSAEFjAUMAgGBiqFA2RxATAIBgYqhQNkcQIwPQYDVR0R
BDYwNKASBgNVBAygCxMJMjI3MDkxNjAxoBsGCiqFAwM9ntc2AQWgDRMLMDE4NzMw
MDAxOTGGATAwNgYFKoUDZG8ELQwrItCa0YDQuNC/0YLQvtCf0YDQviBDU1AiICjQ
stC10YDRgdC40Y8gMy42KTCCATEGBSqFA2RwBIIBJjCCASIMRCLQmtGA0LjQv9GC
0L7Qn9GA0L4gQ1NQIiAo0LLQtdGA0YHQuNGPIDMuNikgKNC40YHQv9C+0LvQvdC1
0L3QuNC1IDIpDGgi0J/RgNC+0LPRgNCw0LzQvNC90L4t0LDQv9C/0LDRgNCw0YLQ
vdGL0Lkg0LrQvtC80L/Qu9C10LrRgSAi0K7QvdC40YHQtdGA0YIt0JPQntCh0KIi
LiDQktC10YDRgdC40Y8gMi4xIgwf4oSWIDE0OS83LzYtNTY5INC+0YIgMjEuMTIu
MjAxNwxP0KHQtdGA0YLQuNGE0LjQutCw0YIg0YHQvtC+0YLQstC10YLRgdGC0LLQ
uNGPIOKEliDQodCkLzEyOC0yODc4INC+0YIgMjAuMDYuMjAxNjAOBgNVHQ8BAf8E
BAMCA+gwgZcGA1UdJQSBjzCBjAYIKwYBBQUHAwIGDiqFAwM9ntc2AQYDBAEBBg4q
hQMDPZ7XNgEGAwQBAgYOKoUDAz2e1zYBBgMEAQMGDiqFAwM9ntc2AQYDBAEEBgkq
hQMDgXsFAgEGCSqFAwOBewUCAgYJKoUDA4F7BQIDBgkqhQMDgXsFAgQGCSqFAwOB
ewUCBQYJKoUDA4F7BQIGMCsGA1UdEAQkMCKADzIwMTgwMzExMDY0MDAwWoEPMjAx
OTA2MTEwNjQwMDBaMIIBhQYDVR0jBIIBfDCCAXiAFBZVkaZRWMSJLGtRW9KFGQoB
REgioYIBUqSCAU4wggFKMR4wHAYJKoZIhvcNAQkBFg9kaXRAbWluc3Z5YXoucnUx
CzAJBgNVBAYTAlJVMRwwGgYDVQQIDBM3NyDQsy4g0JzQvtGB0LrQstCwMRUwEwYD
VQQHDAzQnNC+0YHQutCy0LAxPzA9BgNVBAkMNjEyNTM3NSDQsy4g0JzQvtGB0LrQ
stCwLCDRg9C7LiDQotCy0LXRgNGB0LrQsNGPLCDQtC4gNzEsMCoGA1UECgwj0JzQ
uNC90LrQvtC80YHQstGP0LfRjCDQoNC+0YHRgdC40LgxGDAWBgUqhQNkARINMTA0
NzcwMjAyNjcwMTEaMBgGCCqFAwOBAwEBEgwwMDc3MTA0NzQzNzUxQTA/BgNVBAMM
ONCT0L7Qu9C+0LLQvdC+0Lkg0YPQtNC+0YHRgtC+0LLQtdGA0Y/RjtGJ0LjQuSDR
htC10L3RgtGAggo2rNRVAAAAAAEvMF4GA1UdHwRXMFUwKaAnoCWGI2h0dHA6Ly9j
cmwucm9za2F6bmEucnUvY3JsL3VjZmsuY3JsMCigJqAkhiJodHRwOi8vY3JsLmZz
ZmsubG9jYWwvY3JsL3VjZmsuY3JsMB0GA1UdDgQWBBSgdv90KqN3m8vdnByF1uOv
BzjcbjAIBgYqhQMCAgMDQQCL+bgpMq8j6OdC54l1fTPfapgNRce1koNooqKi51NS
kJ6mvvfLyZWvdenjLn8kwXYcMvCKDsZvwfwgaeqm47Nu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vT6OCWgnfnyzAo33WVQEvMyL83E=
</DigestValue>
      </Reference>
      <Reference URI="/xl/worksheets/sheet1.xml?ContentType=application/vnd.openxmlformats-officedocument.spreadsheetml.worksheet+xml">
        <DigestMethod Algorithm="http://www.w3.org/2000/09/xmldsig#sha1"/>
        <DigestValue>KJZSoTj8zH9Rbrn3U6TOPJrVWsY=
</DigestValue>
      </Reference>
      <Reference URI="/xl/styles.xml?ContentType=application/vnd.openxmlformats-officedocument.spreadsheetml.styles+xml">
        <DigestMethod Algorithm="http://www.w3.org/2000/09/xmldsig#sha1"/>
        <DigestValue>VbI6rTgRh1psHUq1jAg2g2Nj/3c=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yLFm0bnmPK+1X0upYxDng9m6FVM=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book.xml?ContentType=application/vnd.openxmlformats-officedocument.spreadsheetml.sheet.main+xml">
        <DigestMethod Algorithm="http://www.w3.org/2000/09/xmldsig#sha1"/>
        <DigestValue>zyXKVzbKuLQJitZ4Dp2FjoAljqw=
</DigestValue>
      </Reference>
      <Reference URI="/xl/sharedStrings.xml?ContentType=application/vnd.openxmlformats-officedocument.spreadsheetml.sharedStrings+xml">
        <DigestMethod Algorithm="http://www.w3.org/2000/09/xmldsig#sha1"/>
        <DigestValue>vXTjUOKDd3TMhoKvIDaUhhRaMJk=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
</DigestValue>
      </Reference>
    </Manifest>
    <SignatureProperties>
      <SignatureProperty Id="idSignatureTime" Target="#idPackageSignature">
        <mdssi:SignatureTime>
          <mdssi:Format>YYYY-MM-DDThh:mm:ssTZD</mdssi:Format>
          <mdssi:Value>2019-02-04T06:27:28Z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2019-02-04T06:27:28Z</xd:SigningTime>
          <xd:SigningCertificate>
            <xd:Cert>
              <xd:CertDigest>
                <DigestMethod Algorithm="http://www.w3.org/2000/09/xmldsig#sha1"/>
                <DigestValue>BNh9UikLZHXfN8ch465CNXn8U9g=
</DigestValue>
              </xd:CertDigest>
              <xd:IssuerSerial>
                <X509IssuerName>E=uc_fk@roskazna.ru, S=г. Москва, ИНН=007710568760, ОГРН=1047797019830, STREET="улица Ильинка, дом 7", L=Москва, C=RU, O=Федеральное казначейство, CN=Федеральное казначейство</X509IssuerName>
                <X509SerialNumber>184974577796435889853810135650047986433125838468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2019-02-04T06:27:28Z</dcterms:modified>
  <cp:category/>
  <cp:version/>
  <cp:contentType/>
  <cp:contentStatus/>
</cp:coreProperties>
</file>