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'2018г.'!$A$1:$F$98</definedName>
  </definedNames>
  <calcPr fullCalcOnLoad="1"/>
</workbook>
</file>

<file path=xl/sharedStrings.xml><?xml version="1.0" encoding="utf-8"?>
<sst xmlns="http://schemas.openxmlformats.org/spreadsheetml/2006/main" count="289" uniqueCount="279">
  <si>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</si>
  <si>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</si>
  <si>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</si>
  <si>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</si>
  <si>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</si>
  <si>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</si>
  <si>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</si>
  <si>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</si>
  <si>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</si>
  <si>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</si>
  <si>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</si>
  <si>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</si>
  <si>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</si>
  <si>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</si>
  <si>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</si>
  <si>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</si>
  <si>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</si>
  <si>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</si>
  <si>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</si>
  <si>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</si>
  <si>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</si>
  <si>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</si>
  <si>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</si>
  <si>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</si>
  <si>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</si>
  <si>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</si>
  <si>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</si>
  <si>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</si>
  <si>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</si>
  <si>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</si>
  <si>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</si>
  <si>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</si>
  <si>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</si>
  <si>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</si>
  <si>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</si>
  <si>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</si>
  <si>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</si>
  <si>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</si>
  <si>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</si>
  <si>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</si>
  <si>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</si>
  <si>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</si>
  <si>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</si>
  <si>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</si>
  <si>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</si>
  <si>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</si>
  <si>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</si>
  <si>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</si>
  <si>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</si>
  <si>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</si>
  <si>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</si>
  <si>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</si>
  <si>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</si>
  <si>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</si>
  <si>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</si>
  <si>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</si>
  <si>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</si>
  <si>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</si>
  <si>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</si>
  <si>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</si>
  <si>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</si>
  <si>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</si>
  <si>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</si>
  <si>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</si>
  <si>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</si>
  <si>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</si>
  <si>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</si>
  <si>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</si>
  <si>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</si>
  <si>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</si>
  <si>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</si>
  <si>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</si>
  <si>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</si>
  <si>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</si>
  <si>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</si>
  <si>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</si>
  <si>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</si>
  <si>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</si>
  <si>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</si>
  <si>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</si>
  <si>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</si>
  <si>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</si>
  <si>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</si>
  <si>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</si>
  <si>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</si>
  <si>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</si>
  <si>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</si>
  <si>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</si>
  <si>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</si>
  <si>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</si>
  <si>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</si>
  <si>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</si>
  <si>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</si>
  <si>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</si>
  <si>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</si>
  <si>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</si>
  <si>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</si>
  <si>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</si>
  <si>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</si>
  <si>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</si>
  <si>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</si>
  <si>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</si>
  <si>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</si>
  <si>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</si>
  <si>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</si>
  <si>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</si>
  <si>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</si>
  <si>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</si>
  <si>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</si>
  <si>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</si>
  <si>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</si>
  <si>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</si>
  <si>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</si>
  <si>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</si>
  <si>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</si>
  <si>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</si>
  <si>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</si>
  <si>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</si>
  <si>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</si>
  <si>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</si>
  <si>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</si>
  <si>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</si>
  <si>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</si>
  <si>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</si>
  <si>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</si>
  <si>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</si>
  <si>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</si>
  <si>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</si>
  <si>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</si>
  <si>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</si>
  <si>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</si>
  <si>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</si>
  <si>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</si>
  <si>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</si>
  <si>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</si>
  <si>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</si>
  <si>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</si>
  <si>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</si>
  <si>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</si>
  <si>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</si>
  <si>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</si>
  <si>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</si>
  <si>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</si>
  <si>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</si>
  <si>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</si>
  <si>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</si>
  <si>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</si>
  <si>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</si>
  <si>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</si>
  <si>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</si>
  <si>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</si>
  <si>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</si>
  <si>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</si>
  <si>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</si>
  <si>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</si>
  <si>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</si>
  <si>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</si>
  <si>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</si>
  <si>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</si>
  <si>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</si>
  <si>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</si>
  <si>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</si>
  <si>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</si>
  <si>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</si>
  <si>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</si>
  <si>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</si>
  <si>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</si>
  <si>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</si>
  <si>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</si>
  <si>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</si>
  <si>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</si>
  <si>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</si>
  <si>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</si>
  <si>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</si>
  <si>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</si>
  <si>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</si>
  <si>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</si>
  <si>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</si>
  <si>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</si>
  <si>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</si>
  <si>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</si>
  <si>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</si>
  <si>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</si>
  <si>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</si>
  <si>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</si>
  <si>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</si>
  <si>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</si>
  <si>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</si>
  <si>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</si>
  <si>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</si>
  <si>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</si>
  <si>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</si>
  <si>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</si>
  <si>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</si>
  <si>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</si>
  <si>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</si>
  <si>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</si>
  <si>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</si>
  <si>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</si>
  <si>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</si>
  <si>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средств,предусмотренная на 2020 год в Решении о бюджете (тыс.рублей)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</si>
  <si>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</si>
  <si>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</si>
  <si>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</si>
  <si>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</si>
  <si>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</si>
  <si>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</si>
  <si>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</si>
  <si>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</si>
  <si>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</si>
  <si>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</si>
  <si>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</si>
  <si>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</si>
  <si>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</si>
  <si>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</si>
  <si>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</si>
  <si>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</si>
  <si>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</si>
  <si>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</si>
  <si>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</si>
  <si>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</si>
  <si>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</si>
  <si>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000 1 16 10123 01 0000 140</t>
  </si>
  <si>
    <t>Исполнение бюджета Нижнесергинского городского поселения по доходам за полугодие 2020 год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</si>
  <si>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</si>
  <si>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</si>
  <si>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</si>
  <si>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</si>
  <si>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</si>
  <si>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</si>
  <si>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</si>
  <si>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</si>
  <si>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</si>
  <si>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</si>
  <si>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</si>
  <si>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</si>
  <si>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</si>
  <si>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</si>
  <si>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</si>
  <si>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</si>
  <si>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</si>
  <si>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</si>
  <si>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</si>
  <si>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</si>
  <si>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</si>
  <si>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</si>
  <si>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</si>
  <si>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</si>
  <si>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</si>
  <si>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</si>
  <si>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</si>
  <si>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</si>
  <si>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</si>
  <si>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</si>
  <si>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</si>
  <si>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</si>
  <si>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</si>
  <si>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</si>
  <si>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</si>
  <si>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</si>
  <si>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</si>
  <si>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</si>
  <si>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Невыясненные поступления, зачисляемые в бюджеты городских поселений</t>
  </si>
  <si>
    <t>000 1 17 01050 13 0000 180</t>
  </si>
  <si>
    <t>Невыясненные поступления</t>
  </si>
  <si>
    <t>000 1 17 01000 00 0000 180</t>
  </si>
  <si>
    <t>000 1 17 00000 00 0000 180</t>
  </si>
  <si>
    <t>свыше 100%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</si>
  <si>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</si>
  <si>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</si>
  <si>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</si>
  <si>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</si>
  <si>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87</t>
  </si>
  <si>
    <t>88</t>
  </si>
  <si>
    <t>89</t>
  </si>
  <si>
    <t>90</t>
  </si>
  <si>
    <t>91</t>
  </si>
  <si>
    <t>к Решению Думы  Нижнесергинского городского поселения</t>
  </si>
  <si>
    <t>от 27.08.2020  №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</si>
</sst>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164" fontId="6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 wrapText="1"/>
    </xf>
    <xf numFmtId="164" fontId="12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164" fontId="13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6.375" style="0" customWidth="1"/>
    <col min="2" max="2" width="25.00390625" style="7" customWidth="1"/>
    <col min="3" max="3" width="45.875" style="11" customWidth="1"/>
    <col min="4" max="5" width="11.00390625" style="4" customWidth="1"/>
    <col min="6" max="6" width="9.75390625" style="0" customWidth="1"/>
  </cols>
  <sheetData>
    <row r="1" spans="3:6" ht="12.75">
      <c r="C1" s="9"/>
      <c r="D1" s="48" t="s">
        <v>97</v>
      </c>
      <c r="E1" s="49"/>
      <c r="F1" s="49"/>
    </row>
    <row r="2" spans="1:6" ht="12.75">
      <c r="A2" s="1"/>
      <c r="B2" s="8"/>
      <c r="C2" s="54" t="s">
        <v>277</v>
      </c>
      <c r="D2" s="54"/>
      <c r="E2" s="55"/>
      <c r="F2" s="54"/>
    </row>
    <row r="3" spans="1:6" ht="12" customHeight="1">
      <c r="A3" s="1"/>
      <c r="B3" s="8"/>
      <c r="C3" s="54" t="s">
        <v>278</v>
      </c>
      <c r="D3" s="54"/>
      <c r="E3" s="55"/>
      <c r="F3" s="54"/>
    </row>
    <row r="4" spans="1:6" ht="12.75" hidden="1">
      <c r="A4" s="1"/>
      <c r="B4" s="8"/>
      <c r="C4" s="10"/>
      <c r="D4" s="5"/>
      <c r="E4" s="5"/>
      <c r="F4" s="2"/>
    </row>
    <row r="5" spans="1:6" ht="21.75" customHeight="1">
      <c r="A5" s="56" t="s">
        <v>223</v>
      </c>
      <c r="B5" s="56"/>
      <c r="C5" s="56"/>
      <c r="D5" s="56"/>
      <c r="E5" s="56"/>
      <c r="F5" s="56"/>
    </row>
    <row r="6" spans="1:6" ht="12.75">
      <c r="A6" s="1"/>
      <c r="B6" s="8"/>
      <c r="C6" s="10"/>
      <c r="D6" s="5"/>
      <c r="E6" s="5"/>
      <c r="F6" s="2"/>
    </row>
    <row r="7" spans="1:6" ht="54" customHeight="1">
      <c r="A7" s="51" t="s">
        <v>170</v>
      </c>
      <c r="B7" s="52" t="s">
        <v>171</v>
      </c>
      <c r="C7" s="53" t="s">
        <v>172</v>
      </c>
      <c r="D7" s="50" t="s">
        <v>200</v>
      </c>
      <c r="E7" s="50" t="s">
        <v>173</v>
      </c>
      <c r="F7" s="50"/>
    </row>
    <row r="8" spans="1:6" ht="52.5" customHeight="1">
      <c r="A8" s="51"/>
      <c r="B8" s="52"/>
      <c r="C8" s="53"/>
      <c r="D8" s="50"/>
      <c r="E8" s="6" t="s">
        <v>174</v>
      </c>
      <c r="F8" s="6" t="s">
        <v>175</v>
      </c>
    </row>
    <row r="9" spans="1:11" ht="12.75">
      <c r="A9" s="3" t="s">
        <v>0</v>
      </c>
      <c r="B9" s="22" t="s">
        <v>1</v>
      </c>
      <c r="C9" s="15" t="s">
        <v>2</v>
      </c>
      <c r="D9" s="31">
        <f>D10+D16+D26+D32+D40+D52+D64+D71</f>
        <v>54004.82</v>
      </c>
      <c r="E9" s="31">
        <f>E10+E16+E26+E32+E40+E52+E64+E71</f>
        <v>18579.600000000002</v>
      </c>
      <c r="F9" s="16">
        <f>E9/D9*100</f>
        <v>34.40359582718728</v>
      </c>
      <c r="I9" t="s">
        <v>96</v>
      </c>
      <c r="J9" t="s">
        <v>96</v>
      </c>
      <c r="K9" t="s">
        <v>96</v>
      </c>
    </row>
    <row r="10" spans="1:6" ht="12.75">
      <c r="A10" s="3" t="s">
        <v>3</v>
      </c>
      <c r="B10" s="22" t="s">
        <v>4</v>
      </c>
      <c r="C10" s="15" t="s">
        <v>5</v>
      </c>
      <c r="D10" s="31">
        <f>D11</f>
        <v>20954.899999999998</v>
      </c>
      <c r="E10" s="31">
        <f>E11</f>
        <v>8359.7</v>
      </c>
      <c r="F10" s="42">
        <f aca="true" t="shared" si="0" ref="F10:F70">E10/D10*100</f>
        <v>39.893771862428366</v>
      </c>
    </row>
    <row r="11" spans="1:6" ht="12.75">
      <c r="A11" s="3" t="s">
        <v>6</v>
      </c>
      <c r="B11" s="24" t="s">
        <v>7</v>
      </c>
      <c r="C11" s="17" t="s">
        <v>8</v>
      </c>
      <c r="D11" s="32">
        <f>D12+D13+D14+D15</f>
        <v>20954.899999999998</v>
      </c>
      <c r="E11" s="32">
        <f>E12+E13+E14+E15</f>
        <v>8359.7</v>
      </c>
      <c r="F11" s="42">
        <f t="shared" si="0"/>
        <v>39.893771862428366</v>
      </c>
    </row>
    <row r="12" spans="1:6" ht="76.5">
      <c r="A12" s="3" t="s">
        <v>9</v>
      </c>
      <c r="B12" s="24" t="s">
        <v>10</v>
      </c>
      <c r="C12" s="18" t="s">
        <v>123</v>
      </c>
      <c r="D12" s="32">
        <v>20743</v>
      </c>
      <c r="E12" s="32">
        <v>8295.6</v>
      </c>
      <c r="F12" s="42">
        <f t="shared" si="0"/>
        <v>39.99228655450032</v>
      </c>
    </row>
    <row r="13" spans="1:6" ht="114.75">
      <c r="A13" s="3" t="s">
        <v>11</v>
      </c>
      <c r="B13" s="24" t="s">
        <v>13</v>
      </c>
      <c r="C13" s="18" t="s">
        <v>91</v>
      </c>
      <c r="D13" s="32">
        <v>104.6</v>
      </c>
      <c r="E13" s="32">
        <v>32</v>
      </c>
      <c r="F13" s="42">
        <f t="shared" si="0"/>
        <v>30.592734225621417</v>
      </c>
    </row>
    <row r="14" spans="1:6" ht="51">
      <c r="A14" s="3" t="s">
        <v>12</v>
      </c>
      <c r="B14" s="24" t="s">
        <v>92</v>
      </c>
      <c r="C14" s="18" t="s">
        <v>124</v>
      </c>
      <c r="D14" s="32">
        <v>62.7</v>
      </c>
      <c r="E14" s="32">
        <v>23.9</v>
      </c>
      <c r="F14" s="42">
        <f t="shared" si="0"/>
        <v>38.11802232854864</v>
      </c>
    </row>
    <row r="15" spans="1:6" ht="89.25">
      <c r="A15" s="3" t="s">
        <v>14</v>
      </c>
      <c r="B15" s="24" t="s">
        <v>93</v>
      </c>
      <c r="C15" s="18" t="s">
        <v>125</v>
      </c>
      <c r="D15" s="32">
        <v>44.6</v>
      </c>
      <c r="E15" s="32">
        <v>8.2</v>
      </c>
      <c r="F15" s="42">
        <f t="shared" si="0"/>
        <v>18.385650224215244</v>
      </c>
    </row>
    <row r="16" spans="1:6" ht="38.25">
      <c r="A16" s="3" t="s">
        <v>15</v>
      </c>
      <c r="B16" s="22" t="s">
        <v>98</v>
      </c>
      <c r="C16" s="19" t="s">
        <v>126</v>
      </c>
      <c r="D16" s="31">
        <f>D17</f>
        <v>15120.7</v>
      </c>
      <c r="E16" s="31">
        <f>E17</f>
        <v>6239.400000000001</v>
      </c>
      <c r="F16" s="42">
        <f t="shared" si="0"/>
        <v>41.26396264723194</v>
      </c>
    </row>
    <row r="17" spans="1:6" ht="38.25">
      <c r="A17" s="3" t="s">
        <v>77</v>
      </c>
      <c r="B17" s="24" t="s">
        <v>99</v>
      </c>
      <c r="C17" s="20" t="s">
        <v>100</v>
      </c>
      <c r="D17" s="32">
        <f>D18+D20+D22+D24</f>
        <v>15120.7</v>
      </c>
      <c r="E17" s="32">
        <f>E18+E20+E22+E24</f>
        <v>6239.400000000001</v>
      </c>
      <c r="F17" s="42">
        <f t="shared" si="0"/>
        <v>41.26396264723194</v>
      </c>
    </row>
    <row r="18" spans="1:6" ht="76.5">
      <c r="A18" s="3" t="s">
        <v>78</v>
      </c>
      <c r="B18" s="24" t="s">
        <v>101</v>
      </c>
      <c r="C18" s="20" t="s">
        <v>127</v>
      </c>
      <c r="D18" s="32">
        <f>D19</f>
        <v>6840.4</v>
      </c>
      <c r="E18" s="32">
        <f>E19</f>
        <v>2956.1</v>
      </c>
      <c r="F18" s="42">
        <f t="shared" si="0"/>
        <v>43.21530904625461</v>
      </c>
    </row>
    <row r="19" spans="1:6" ht="114.75" customHeight="1">
      <c r="A19" s="3" t="s">
        <v>79</v>
      </c>
      <c r="B19" s="24" t="s">
        <v>176</v>
      </c>
      <c r="C19" s="21" t="s">
        <v>177</v>
      </c>
      <c r="D19" s="32">
        <v>6840.4</v>
      </c>
      <c r="E19" s="32">
        <v>2956.1</v>
      </c>
      <c r="F19" s="42">
        <f t="shared" si="0"/>
        <v>43.21530904625461</v>
      </c>
    </row>
    <row r="20" spans="1:6" ht="89.25">
      <c r="A20" s="3" t="s">
        <v>80</v>
      </c>
      <c r="B20" s="24" t="s">
        <v>102</v>
      </c>
      <c r="C20" s="21" t="s">
        <v>128</v>
      </c>
      <c r="D20" s="32">
        <f>D21</f>
        <v>51.8</v>
      </c>
      <c r="E20" s="32">
        <f>E21</f>
        <v>19.3</v>
      </c>
      <c r="F20" s="42">
        <f t="shared" si="0"/>
        <v>37.25868725868726</v>
      </c>
    </row>
    <row r="21" spans="1:6" ht="128.25" customHeight="1">
      <c r="A21" s="3" t="s">
        <v>81</v>
      </c>
      <c r="B21" s="24" t="s">
        <v>178</v>
      </c>
      <c r="C21" s="21" t="s">
        <v>179</v>
      </c>
      <c r="D21" s="32">
        <v>51.8</v>
      </c>
      <c r="E21" s="32">
        <v>19.3</v>
      </c>
      <c r="F21" s="42">
        <f t="shared" si="0"/>
        <v>37.25868725868726</v>
      </c>
    </row>
    <row r="22" spans="1:6" ht="78" customHeight="1">
      <c r="A22" s="3" t="s">
        <v>82</v>
      </c>
      <c r="B22" s="24" t="s">
        <v>103</v>
      </c>
      <c r="C22" s="21" t="s">
        <v>180</v>
      </c>
      <c r="D22" s="32">
        <f>D23</f>
        <v>9375.2</v>
      </c>
      <c r="E22" s="32">
        <f>E23</f>
        <v>3852.3</v>
      </c>
      <c r="F22" s="42">
        <f t="shared" si="0"/>
        <v>41.090323406433996</v>
      </c>
    </row>
    <row r="23" spans="1:6" ht="118.5" customHeight="1">
      <c r="A23" s="3" t="s">
        <v>20</v>
      </c>
      <c r="B23" s="24" t="s">
        <v>181</v>
      </c>
      <c r="C23" s="21" t="s">
        <v>182</v>
      </c>
      <c r="D23" s="32">
        <v>9375.2</v>
      </c>
      <c r="E23" s="32">
        <v>3852.3</v>
      </c>
      <c r="F23" s="42">
        <f t="shared" si="0"/>
        <v>41.090323406433996</v>
      </c>
    </row>
    <row r="24" spans="1:6" ht="76.5">
      <c r="A24" s="3" t="s">
        <v>21</v>
      </c>
      <c r="B24" s="24" t="s">
        <v>104</v>
      </c>
      <c r="C24" s="21" t="s">
        <v>183</v>
      </c>
      <c r="D24" s="32">
        <f>D25</f>
        <v>-1146.7</v>
      </c>
      <c r="E24" s="32">
        <f>E25</f>
        <v>-588.3</v>
      </c>
      <c r="F24" s="42">
        <f t="shared" si="0"/>
        <v>51.30374117031481</v>
      </c>
    </row>
    <row r="25" spans="1:6" ht="116.25" customHeight="1">
      <c r="A25" s="3" t="s">
        <v>22</v>
      </c>
      <c r="B25" s="24" t="s">
        <v>184</v>
      </c>
      <c r="C25" s="21" t="s">
        <v>185</v>
      </c>
      <c r="D25" s="32">
        <v>-1146.7</v>
      </c>
      <c r="E25" s="32">
        <v>-588.3</v>
      </c>
      <c r="F25" s="42">
        <f t="shared" si="0"/>
        <v>51.30374117031481</v>
      </c>
    </row>
    <row r="26" spans="1:6" ht="14.25" customHeight="1">
      <c r="A26" s="3" t="s">
        <v>25</v>
      </c>
      <c r="B26" s="22" t="s">
        <v>129</v>
      </c>
      <c r="C26" s="23" t="s">
        <v>130</v>
      </c>
      <c r="D26" s="31">
        <f>D27</f>
        <v>4026.6</v>
      </c>
      <c r="E26" s="31">
        <f>E27</f>
        <v>1218.7</v>
      </c>
      <c r="F26" s="42">
        <f t="shared" si="0"/>
        <v>30.266229573337313</v>
      </c>
    </row>
    <row r="27" spans="1:6" ht="25.5">
      <c r="A27" s="3" t="s">
        <v>26</v>
      </c>
      <c r="B27" s="24" t="s">
        <v>131</v>
      </c>
      <c r="C27" s="12" t="s">
        <v>132</v>
      </c>
      <c r="D27" s="32">
        <f>D29+D31</f>
        <v>4026.6</v>
      </c>
      <c r="E27" s="32">
        <f>E29+E31</f>
        <v>1218.7</v>
      </c>
      <c r="F27" s="42">
        <f t="shared" si="0"/>
        <v>30.266229573337313</v>
      </c>
    </row>
    <row r="28" spans="1:6" ht="42.75" customHeight="1">
      <c r="A28" s="3" t="s">
        <v>27</v>
      </c>
      <c r="B28" s="24" t="s">
        <v>133</v>
      </c>
      <c r="C28" s="12" t="s">
        <v>134</v>
      </c>
      <c r="D28" s="32">
        <f>D29</f>
        <v>2620.6</v>
      </c>
      <c r="E28" s="32">
        <f>E29</f>
        <v>687.6</v>
      </c>
      <c r="F28" s="42">
        <f t="shared" si="0"/>
        <v>26.238266045943682</v>
      </c>
    </row>
    <row r="29" spans="1:6" ht="38.25">
      <c r="A29" s="3" t="s">
        <v>28</v>
      </c>
      <c r="B29" s="24" t="s">
        <v>135</v>
      </c>
      <c r="C29" s="12" t="s">
        <v>134</v>
      </c>
      <c r="D29" s="32">
        <v>2620.6</v>
      </c>
      <c r="E29" s="32">
        <v>687.6</v>
      </c>
      <c r="F29" s="42">
        <f t="shared" si="0"/>
        <v>26.238266045943682</v>
      </c>
    </row>
    <row r="30" spans="1:6" ht="39" customHeight="1">
      <c r="A30" s="3" t="s">
        <v>29</v>
      </c>
      <c r="B30" s="24" t="s">
        <v>136</v>
      </c>
      <c r="C30" s="12" t="s">
        <v>137</v>
      </c>
      <c r="D30" s="32">
        <f>D31</f>
        <v>1406</v>
      </c>
      <c r="E30" s="32">
        <f>E31</f>
        <v>531.1</v>
      </c>
      <c r="F30" s="42">
        <f t="shared" si="0"/>
        <v>37.773826458036986</v>
      </c>
    </row>
    <row r="31" spans="1:6" ht="51">
      <c r="A31" s="3" t="s">
        <v>30</v>
      </c>
      <c r="B31" s="24" t="s">
        <v>138</v>
      </c>
      <c r="C31" s="12" t="s">
        <v>156</v>
      </c>
      <c r="D31" s="32">
        <v>1406</v>
      </c>
      <c r="E31" s="32">
        <v>531.1</v>
      </c>
      <c r="F31" s="42">
        <f t="shared" si="0"/>
        <v>37.773826458036986</v>
      </c>
    </row>
    <row r="32" spans="1:6" ht="15.75" customHeight="1">
      <c r="A32" s="3" t="s">
        <v>31</v>
      </c>
      <c r="B32" s="22" t="s">
        <v>16</v>
      </c>
      <c r="C32" s="15" t="s">
        <v>17</v>
      </c>
      <c r="D32" s="31">
        <f>D33+D35</f>
        <v>11043.42</v>
      </c>
      <c r="E32" s="31">
        <f>E33+E35</f>
        <v>1885.8999999999999</v>
      </c>
      <c r="F32" s="42">
        <f t="shared" si="0"/>
        <v>17.077137336078856</v>
      </c>
    </row>
    <row r="33" spans="1:6" ht="12.75">
      <c r="A33" s="3" t="s">
        <v>90</v>
      </c>
      <c r="B33" s="24" t="s">
        <v>18</v>
      </c>
      <c r="C33" s="17" t="s">
        <v>19</v>
      </c>
      <c r="D33" s="32">
        <f>D34</f>
        <v>5218.02</v>
      </c>
      <c r="E33" s="32">
        <f>E34</f>
        <v>351.7</v>
      </c>
      <c r="F33" s="42">
        <f t="shared" si="0"/>
        <v>6.740104484076334</v>
      </c>
    </row>
    <row r="34" spans="1:6" ht="51">
      <c r="A34" s="3" t="s">
        <v>32</v>
      </c>
      <c r="B34" s="24" t="s">
        <v>116</v>
      </c>
      <c r="C34" s="17" t="s">
        <v>106</v>
      </c>
      <c r="D34" s="32">
        <v>5218.02</v>
      </c>
      <c r="E34" s="32">
        <v>351.7</v>
      </c>
      <c r="F34" s="42">
        <f t="shared" si="0"/>
        <v>6.740104484076334</v>
      </c>
    </row>
    <row r="35" spans="1:6" ht="15" customHeight="1">
      <c r="A35" s="3" t="s">
        <v>33</v>
      </c>
      <c r="B35" s="24" t="s">
        <v>23</v>
      </c>
      <c r="C35" s="17" t="s">
        <v>24</v>
      </c>
      <c r="D35" s="32">
        <f>D36+D38</f>
        <v>5825.4</v>
      </c>
      <c r="E35" s="32">
        <f>E36+E38</f>
        <v>1534.1999999999998</v>
      </c>
      <c r="F35" s="42">
        <f t="shared" si="0"/>
        <v>26.336388917499225</v>
      </c>
    </row>
    <row r="36" spans="1:6" ht="15" customHeight="1">
      <c r="A36" s="3" t="s">
        <v>34</v>
      </c>
      <c r="B36" s="24" t="s">
        <v>139</v>
      </c>
      <c r="C36" s="17" t="s">
        <v>140</v>
      </c>
      <c r="D36" s="32">
        <f>D37</f>
        <v>2134.8</v>
      </c>
      <c r="E36" s="32">
        <f>E37</f>
        <v>1177.8</v>
      </c>
      <c r="F36" s="42">
        <f t="shared" si="0"/>
        <v>55.171444631815625</v>
      </c>
    </row>
    <row r="37" spans="1:6" ht="39.75" customHeight="1">
      <c r="A37" s="3" t="s">
        <v>83</v>
      </c>
      <c r="B37" s="24" t="s">
        <v>107</v>
      </c>
      <c r="C37" s="17" t="s">
        <v>141</v>
      </c>
      <c r="D37" s="32">
        <v>2134.8</v>
      </c>
      <c r="E37" s="32">
        <v>1177.8</v>
      </c>
      <c r="F37" s="42">
        <f t="shared" si="0"/>
        <v>55.171444631815625</v>
      </c>
    </row>
    <row r="38" spans="1:6" ht="12.75">
      <c r="A38" s="3" t="s">
        <v>84</v>
      </c>
      <c r="B38" s="24" t="s">
        <v>108</v>
      </c>
      <c r="C38" s="17" t="s">
        <v>109</v>
      </c>
      <c r="D38" s="32">
        <f>D39</f>
        <v>3690.6</v>
      </c>
      <c r="E38" s="32">
        <f>E39</f>
        <v>356.4</v>
      </c>
      <c r="F38" s="42">
        <f t="shared" si="0"/>
        <v>9.656966346935457</v>
      </c>
    </row>
    <row r="39" spans="1:6" ht="40.5" customHeight="1">
      <c r="A39" s="3" t="s">
        <v>38</v>
      </c>
      <c r="B39" s="24" t="s">
        <v>110</v>
      </c>
      <c r="C39" s="17" t="s">
        <v>142</v>
      </c>
      <c r="D39" s="32">
        <v>3690.6</v>
      </c>
      <c r="E39" s="32">
        <v>356.4</v>
      </c>
      <c r="F39" s="42">
        <f t="shared" si="0"/>
        <v>9.656966346935457</v>
      </c>
    </row>
    <row r="40" spans="1:6" ht="40.5" customHeight="1">
      <c r="A40" s="3" t="s">
        <v>40</v>
      </c>
      <c r="B40" s="22" t="s">
        <v>35</v>
      </c>
      <c r="C40" s="14" t="s">
        <v>36</v>
      </c>
      <c r="D40" s="31">
        <f>D41+D49+D46</f>
        <v>1872.8999999999999</v>
      </c>
      <c r="E40" s="31">
        <f>E41+E49+E46</f>
        <v>504.9</v>
      </c>
      <c r="F40" s="42">
        <f t="shared" si="0"/>
        <v>26.95819317635752</v>
      </c>
    </row>
    <row r="41" spans="1:6" ht="16.5" customHeight="1">
      <c r="A41" s="3" t="s">
        <v>41</v>
      </c>
      <c r="B41" s="24" t="s">
        <v>37</v>
      </c>
      <c r="C41" s="17" t="s">
        <v>89</v>
      </c>
      <c r="D41" s="32">
        <f>D43+D45</f>
        <v>1337.1</v>
      </c>
      <c r="E41" s="32">
        <f>E43+E45</f>
        <v>484.2</v>
      </c>
      <c r="F41" s="42">
        <f t="shared" si="0"/>
        <v>36.212699124971955</v>
      </c>
    </row>
    <row r="42" spans="1:6" ht="69" customHeight="1">
      <c r="A42" s="3" t="s">
        <v>42</v>
      </c>
      <c r="B42" s="24" t="s">
        <v>39</v>
      </c>
      <c r="C42" s="17" t="s">
        <v>94</v>
      </c>
      <c r="D42" s="32">
        <f>D43</f>
        <v>1202.1</v>
      </c>
      <c r="E42" s="32">
        <f>E43</f>
        <v>388</v>
      </c>
      <c r="F42" s="42">
        <f t="shared" si="0"/>
        <v>32.2768488478496</v>
      </c>
    </row>
    <row r="43" spans="1:6" ht="93" customHeight="1">
      <c r="A43" s="3" t="s">
        <v>43</v>
      </c>
      <c r="B43" s="24" t="s">
        <v>112</v>
      </c>
      <c r="C43" s="17" t="s">
        <v>143</v>
      </c>
      <c r="D43" s="32">
        <v>1202.1</v>
      </c>
      <c r="E43" s="32">
        <v>388</v>
      </c>
      <c r="F43" s="42">
        <f t="shared" si="0"/>
        <v>32.2768488478496</v>
      </c>
    </row>
    <row r="44" spans="1:6" ht="43.5" customHeight="1">
      <c r="A44" s="3" t="s">
        <v>44</v>
      </c>
      <c r="B44" s="24" t="s">
        <v>105</v>
      </c>
      <c r="C44" s="17" t="s">
        <v>144</v>
      </c>
      <c r="D44" s="32">
        <f>D45</f>
        <v>135</v>
      </c>
      <c r="E44" s="32">
        <f>E45</f>
        <v>96.2</v>
      </c>
      <c r="F44" s="42">
        <f t="shared" si="0"/>
        <v>71.25925925925927</v>
      </c>
    </row>
    <row r="45" spans="1:6" ht="39" customHeight="1">
      <c r="A45" s="3" t="s">
        <v>45</v>
      </c>
      <c r="B45" s="24" t="s">
        <v>111</v>
      </c>
      <c r="C45" s="17" t="s">
        <v>145</v>
      </c>
      <c r="D45" s="32">
        <v>135</v>
      </c>
      <c r="E45" s="32">
        <v>96.2</v>
      </c>
      <c r="F45" s="42">
        <f t="shared" si="0"/>
        <v>71.25925925925927</v>
      </c>
    </row>
    <row r="46" spans="1:6" ht="29.25" customHeight="1">
      <c r="A46" s="3" t="s">
        <v>46</v>
      </c>
      <c r="B46" s="33" t="s">
        <v>224</v>
      </c>
      <c r="C46" s="17" t="s">
        <v>225</v>
      </c>
      <c r="D46" s="32">
        <f>D47</f>
        <v>9.2</v>
      </c>
      <c r="E46" s="32">
        <f>E47</f>
        <v>9.2</v>
      </c>
      <c r="F46" s="42">
        <f t="shared" si="0"/>
        <v>100</v>
      </c>
    </row>
    <row r="47" spans="1:6" ht="54.75" customHeight="1">
      <c r="A47" s="3" t="s">
        <v>49</v>
      </c>
      <c r="B47" s="33" t="s">
        <v>226</v>
      </c>
      <c r="C47" s="17" t="s">
        <v>227</v>
      </c>
      <c r="D47" s="32">
        <f>D48</f>
        <v>9.2</v>
      </c>
      <c r="E47" s="32">
        <f>E48</f>
        <v>9.2</v>
      </c>
      <c r="F47" s="42">
        <f t="shared" si="0"/>
        <v>100</v>
      </c>
    </row>
    <row r="48" spans="1:6" ht="53.25" customHeight="1">
      <c r="A48" s="3" t="s">
        <v>85</v>
      </c>
      <c r="B48" s="33" t="s">
        <v>228</v>
      </c>
      <c r="C48" s="17" t="s">
        <v>229</v>
      </c>
      <c r="D48" s="32">
        <v>9.2</v>
      </c>
      <c r="E48" s="32">
        <v>9.2</v>
      </c>
      <c r="F48" s="42">
        <f t="shared" si="0"/>
        <v>100</v>
      </c>
    </row>
    <row r="49" spans="1:6" ht="91.5" customHeight="1">
      <c r="A49" s="3" t="s">
        <v>70</v>
      </c>
      <c r="B49" s="24" t="s">
        <v>194</v>
      </c>
      <c r="C49" s="17" t="s">
        <v>195</v>
      </c>
      <c r="D49" s="32">
        <f>D50</f>
        <v>526.6</v>
      </c>
      <c r="E49" s="32">
        <f>E50</f>
        <v>11.5</v>
      </c>
      <c r="F49" s="42">
        <f t="shared" si="0"/>
        <v>2.1838207368021267</v>
      </c>
    </row>
    <row r="50" spans="1:6" ht="78" customHeight="1">
      <c r="A50" s="3" t="s">
        <v>71</v>
      </c>
      <c r="B50" s="24" t="s">
        <v>196</v>
      </c>
      <c r="C50" s="17" t="s">
        <v>197</v>
      </c>
      <c r="D50" s="32">
        <f>D51</f>
        <v>526.6</v>
      </c>
      <c r="E50" s="32">
        <f>E51</f>
        <v>11.5</v>
      </c>
      <c r="F50" s="42">
        <f t="shared" si="0"/>
        <v>2.1838207368021267</v>
      </c>
    </row>
    <row r="51" spans="1:6" ht="78.75" customHeight="1">
      <c r="A51" s="3" t="s">
        <v>72</v>
      </c>
      <c r="B51" s="24" t="s">
        <v>198</v>
      </c>
      <c r="C51" s="17" t="s">
        <v>199</v>
      </c>
      <c r="D51" s="32">
        <v>526.6</v>
      </c>
      <c r="E51" s="32">
        <v>11.5</v>
      </c>
      <c r="F51" s="42">
        <f t="shared" si="0"/>
        <v>2.1838207368021267</v>
      </c>
    </row>
    <row r="52" spans="1:6" ht="26.25" customHeight="1">
      <c r="A52" s="3" t="s">
        <v>73</v>
      </c>
      <c r="B52" s="22" t="s">
        <v>47</v>
      </c>
      <c r="C52" s="15" t="s">
        <v>48</v>
      </c>
      <c r="D52" s="31">
        <f>D56+D53</f>
        <v>519.8</v>
      </c>
      <c r="E52" s="31">
        <f>E56+E53</f>
        <v>108.1</v>
      </c>
      <c r="F52" s="42">
        <f t="shared" si="0"/>
        <v>20.796460176991154</v>
      </c>
    </row>
    <row r="53" spans="1:6" ht="81" customHeight="1">
      <c r="A53" s="3" t="s">
        <v>57</v>
      </c>
      <c r="B53" s="34" t="s">
        <v>118</v>
      </c>
      <c r="C53" s="25" t="s">
        <v>117</v>
      </c>
      <c r="D53" s="32">
        <f>D55</f>
        <v>119</v>
      </c>
      <c r="E53" s="32">
        <f>E55</f>
        <v>59.6</v>
      </c>
      <c r="F53" s="42">
        <f t="shared" si="0"/>
        <v>50.08403361344538</v>
      </c>
    </row>
    <row r="54" spans="1:6" ht="105.75" customHeight="1">
      <c r="A54" s="3" t="s">
        <v>58</v>
      </c>
      <c r="B54" s="34" t="s">
        <v>119</v>
      </c>
      <c r="C54" s="25" t="s">
        <v>120</v>
      </c>
      <c r="D54" s="32">
        <f>D55</f>
        <v>119</v>
      </c>
      <c r="E54" s="32">
        <f>E55</f>
        <v>59.6</v>
      </c>
      <c r="F54" s="42">
        <f t="shared" si="0"/>
        <v>50.08403361344538</v>
      </c>
    </row>
    <row r="55" spans="1:6" ht="118.5" customHeight="1">
      <c r="A55" s="3" t="s">
        <v>59</v>
      </c>
      <c r="B55" s="34" t="s">
        <v>119</v>
      </c>
      <c r="C55" s="25" t="s">
        <v>201</v>
      </c>
      <c r="D55" s="32">
        <v>119</v>
      </c>
      <c r="E55" s="32">
        <v>59.6</v>
      </c>
      <c r="F55" s="42">
        <f t="shared" si="0"/>
        <v>50.08403361344538</v>
      </c>
    </row>
    <row r="56" spans="1:6" ht="39.75" customHeight="1">
      <c r="A56" s="3" t="s">
        <v>60</v>
      </c>
      <c r="B56" s="24" t="s">
        <v>50</v>
      </c>
      <c r="C56" s="17" t="s">
        <v>146</v>
      </c>
      <c r="D56" s="32">
        <f>D57+D59</f>
        <v>400.8</v>
      </c>
      <c r="E56" s="32">
        <f>E57+E59</f>
        <v>48.5</v>
      </c>
      <c r="F56" s="42">
        <f t="shared" si="0"/>
        <v>12.100798403193611</v>
      </c>
    </row>
    <row r="57" spans="1:6" ht="39.75" customHeight="1">
      <c r="A57" s="3" t="s">
        <v>66</v>
      </c>
      <c r="B57" s="24" t="s">
        <v>51</v>
      </c>
      <c r="C57" s="17" t="s">
        <v>52</v>
      </c>
      <c r="D57" s="32">
        <f>D58</f>
        <v>276.1</v>
      </c>
      <c r="E57" s="32">
        <f>E58</f>
        <v>23.6</v>
      </c>
      <c r="F57" s="42">
        <f t="shared" si="0"/>
        <v>8.547627671133647</v>
      </c>
    </row>
    <row r="58" spans="1:6" ht="53.25" customHeight="1">
      <c r="A58" s="3" t="s">
        <v>74</v>
      </c>
      <c r="B58" s="24" t="s">
        <v>113</v>
      </c>
      <c r="C58" s="17" t="s">
        <v>114</v>
      </c>
      <c r="D58" s="32">
        <v>276.1</v>
      </c>
      <c r="E58" s="32">
        <v>23.6</v>
      </c>
      <c r="F58" s="42">
        <f t="shared" si="0"/>
        <v>8.547627671133647</v>
      </c>
    </row>
    <row r="59" spans="1:6" ht="78" customHeight="1">
      <c r="A59" s="3" t="s">
        <v>75</v>
      </c>
      <c r="B59" s="34" t="s">
        <v>148</v>
      </c>
      <c r="C59" s="12" t="s">
        <v>149</v>
      </c>
      <c r="D59" s="32">
        <f>D60+D62</f>
        <v>124.7</v>
      </c>
      <c r="E59" s="32">
        <f>E60+E62</f>
        <v>24.9</v>
      </c>
      <c r="F59" s="42">
        <f t="shared" si="0"/>
        <v>19.967923015236565</v>
      </c>
    </row>
    <row r="60" spans="1:6" ht="79.5" customHeight="1">
      <c r="A60" s="3" t="s">
        <v>76</v>
      </c>
      <c r="B60" s="34" t="s">
        <v>230</v>
      </c>
      <c r="C60" s="12" t="s">
        <v>231</v>
      </c>
      <c r="D60" s="32">
        <f>D61</f>
        <v>116.8</v>
      </c>
      <c r="E60" s="32">
        <f>E61</f>
        <v>9.1</v>
      </c>
      <c r="F60" s="42">
        <f t="shared" si="0"/>
        <v>7.791095890410958</v>
      </c>
    </row>
    <row r="61" spans="1:6" ht="93.75" customHeight="1">
      <c r="A61" s="3" t="s">
        <v>86</v>
      </c>
      <c r="B61" s="35" t="s">
        <v>150</v>
      </c>
      <c r="C61" s="29" t="s">
        <v>151</v>
      </c>
      <c r="D61" s="32">
        <v>116.8</v>
      </c>
      <c r="E61" s="32">
        <v>9.1</v>
      </c>
      <c r="F61" s="42">
        <f t="shared" si="0"/>
        <v>7.791095890410958</v>
      </c>
    </row>
    <row r="62" spans="1:6" ht="79.5" customHeight="1">
      <c r="A62" s="3" t="s">
        <v>87</v>
      </c>
      <c r="B62" s="35" t="s">
        <v>232</v>
      </c>
      <c r="C62" s="29" t="s">
        <v>233</v>
      </c>
      <c r="D62" s="32">
        <f>D63</f>
        <v>7.9</v>
      </c>
      <c r="E62" s="32">
        <f>E63</f>
        <v>15.8</v>
      </c>
      <c r="F62" s="43" t="s">
        <v>267</v>
      </c>
    </row>
    <row r="63" spans="1:6" ht="66.75" customHeight="1">
      <c r="A63" s="3" t="s">
        <v>88</v>
      </c>
      <c r="B63" s="35" t="s">
        <v>234</v>
      </c>
      <c r="C63" s="29" t="s">
        <v>235</v>
      </c>
      <c r="D63" s="32">
        <v>7.9</v>
      </c>
      <c r="E63" s="32">
        <v>15.8</v>
      </c>
      <c r="F63" s="43" t="s">
        <v>267</v>
      </c>
    </row>
    <row r="64" spans="1:6" ht="17.25" customHeight="1">
      <c r="A64" s="3" t="s">
        <v>61</v>
      </c>
      <c r="B64" s="36" t="s">
        <v>157</v>
      </c>
      <c r="C64" s="26" t="s">
        <v>158</v>
      </c>
      <c r="D64" s="31">
        <f>D65+D68</f>
        <v>461.20000000000005</v>
      </c>
      <c r="E64" s="31">
        <f>E65+E68</f>
        <v>220.8</v>
      </c>
      <c r="F64" s="42">
        <f t="shared" si="0"/>
        <v>47.87510841283608</v>
      </c>
    </row>
    <row r="65" spans="1:6" ht="116.25" customHeight="1">
      <c r="A65" s="3" t="s">
        <v>62</v>
      </c>
      <c r="B65" s="37" t="s">
        <v>236</v>
      </c>
      <c r="C65" s="13" t="s">
        <v>237</v>
      </c>
      <c r="D65" s="32">
        <f>D66</f>
        <v>283.1</v>
      </c>
      <c r="E65" s="32">
        <f>E66</f>
        <v>33.8</v>
      </c>
      <c r="F65" s="42">
        <f t="shared" si="0"/>
        <v>11.939244083362768</v>
      </c>
    </row>
    <row r="66" spans="1:6" ht="91.5" customHeight="1">
      <c r="A66" s="3" t="s">
        <v>64</v>
      </c>
      <c r="B66" s="27" t="s">
        <v>202</v>
      </c>
      <c r="C66" s="29" t="s">
        <v>203</v>
      </c>
      <c r="D66" s="32">
        <f>D67</f>
        <v>283.1</v>
      </c>
      <c r="E66" s="32">
        <f>E67</f>
        <v>33.8</v>
      </c>
      <c r="F66" s="42">
        <f t="shared" si="0"/>
        <v>11.939244083362768</v>
      </c>
    </row>
    <row r="67" spans="1:6" ht="79.5" customHeight="1">
      <c r="A67" s="3" t="s">
        <v>67</v>
      </c>
      <c r="B67" s="27" t="s">
        <v>204</v>
      </c>
      <c r="C67" s="27" t="s">
        <v>205</v>
      </c>
      <c r="D67" s="32">
        <v>283.1</v>
      </c>
      <c r="E67" s="32">
        <v>33.8</v>
      </c>
      <c r="F67" s="42">
        <f t="shared" si="0"/>
        <v>11.939244083362768</v>
      </c>
    </row>
    <row r="68" spans="1:6" ht="26.25" customHeight="1">
      <c r="A68" s="3" t="s">
        <v>68</v>
      </c>
      <c r="B68" s="27" t="s">
        <v>238</v>
      </c>
      <c r="C68" s="27" t="s">
        <v>239</v>
      </c>
      <c r="D68" s="32">
        <f>D69</f>
        <v>178.1</v>
      </c>
      <c r="E68" s="32">
        <f>E69</f>
        <v>187</v>
      </c>
      <c r="F68" s="42">
        <f t="shared" si="0"/>
        <v>104.99719258843348</v>
      </c>
    </row>
    <row r="69" spans="1:6" ht="79.5" customHeight="1">
      <c r="A69" s="3" t="s">
        <v>69</v>
      </c>
      <c r="B69" s="27" t="s">
        <v>240</v>
      </c>
      <c r="C69" s="27" t="s">
        <v>241</v>
      </c>
      <c r="D69" s="32">
        <f>D70</f>
        <v>178.1</v>
      </c>
      <c r="E69" s="32">
        <f>E70</f>
        <v>187</v>
      </c>
      <c r="F69" s="42">
        <f t="shared" si="0"/>
        <v>104.99719258843348</v>
      </c>
    </row>
    <row r="70" spans="1:6" ht="81" customHeight="1">
      <c r="A70" s="3" t="s">
        <v>121</v>
      </c>
      <c r="B70" s="27" t="s">
        <v>222</v>
      </c>
      <c r="C70" s="27" t="s">
        <v>242</v>
      </c>
      <c r="D70" s="32">
        <v>178.1</v>
      </c>
      <c r="E70" s="32">
        <v>187</v>
      </c>
      <c r="F70" s="42">
        <f t="shared" si="0"/>
        <v>104.99719258843348</v>
      </c>
    </row>
    <row r="71" spans="1:6" ht="15" customHeight="1">
      <c r="A71" s="3" t="s">
        <v>122</v>
      </c>
      <c r="B71" s="38" t="s">
        <v>266</v>
      </c>
      <c r="C71" s="38" t="s">
        <v>244</v>
      </c>
      <c r="D71" s="31">
        <f>D73+D75</f>
        <v>5.3</v>
      </c>
      <c r="E71" s="31">
        <f>E73+E75</f>
        <v>42.1</v>
      </c>
      <c r="F71" s="43" t="s">
        <v>267</v>
      </c>
    </row>
    <row r="72" spans="1:6" ht="15" customHeight="1">
      <c r="A72" s="3" t="s">
        <v>159</v>
      </c>
      <c r="B72" s="27" t="s">
        <v>265</v>
      </c>
      <c r="C72" s="27" t="s">
        <v>264</v>
      </c>
      <c r="D72" s="32">
        <f>D73</f>
        <v>0</v>
      </c>
      <c r="E72" s="32">
        <f>E73</f>
        <v>31.6</v>
      </c>
      <c r="F72" s="42">
        <v>0</v>
      </c>
    </row>
    <row r="73" spans="1:6" ht="27" customHeight="1">
      <c r="A73" s="3" t="s">
        <v>160</v>
      </c>
      <c r="B73" s="27" t="s">
        <v>263</v>
      </c>
      <c r="C73" s="27" t="s">
        <v>262</v>
      </c>
      <c r="D73" s="32">
        <v>0</v>
      </c>
      <c r="E73" s="32">
        <v>31.6</v>
      </c>
      <c r="F73" s="42">
        <v>0</v>
      </c>
    </row>
    <row r="74" spans="1:6" ht="16.5" customHeight="1">
      <c r="A74" s="3" t="s">
        <v>161</v>
      </c>
      <c r="B74" s="35" t="s">
        <v>243</v>
      </c>
      <c r="C74" s="13" t="s">
        <v>244</v>
      </c>
      <c r="D74" s="32">
        <f>D75</f>
        <v>5.3</v>
      </c>
      <c r="E74" s="32">
        <f>E75</f>
        <v>10.5</v>
      </c>
      <c r="F74" s="43" t="s">
        <v>267</v>
      </c>
    </row>
    <row r="75" spans="1:6" ht="27" customHeight="1">
      <c r="A75" s="3" t="s">
        <v>162</v>
      </c>
      <c r="B75" s="27" t="s">
        <v>245</v>
      </c>
      <c r="C75" s="27" t="s">
        <v>246</v>
      </c>
      <c r="D75" s="32">
        <v>5.3</v>
      </c>
      <c r="E75" s="32">
        <v>10.5</v>
      </c>
      <c r="F75" s="43" t="s">
        <v>267</v>
      </c>
    </row>
    <row r="76" spans="1:6" ht="18" customHeight="1">
      <c r="A76" s="3" t="s">
        <v>163</v>
      </c>
      <c r="B76" s="22" t="s">
        <v>53</v>
      </c>
      <c r="C76" s="23" t="s">
        <v>54</v>
      </c>
      <c r="D76" s="31">
        <f>D77</f>
        <v>181116</v>
      </c>
      <c r="E76" s="31">
        <f>E77+E96</f>
        <v>53823</v>
      </c>
      <c r="F76" s="42">
        <f aca="true" t="shared" si="1" ref="F76:F98">E76/D76*100</f>
        <v>29.71741867090704</v>
      </c>
    </row>
    <row r="77" spans="1:6" ht="40.5" customHeight="1">
      <c r="A77" s="3" t="s">
        <v>164</v>
      </c>
      <c r="B77" s="22" t="s">
        <v>55</v>
      </c>
      <c r="C77" s="23" t="s">
        <v>56</v>
      </c>
      <c r="D77" s="31">
        <f>D88+D93+D78+D81</f>
        <v>181116</v>
      </c>
      <c r="E77" s="31">
        <f>E88+E93+E78+E81</f>
        <v>54796.4</v>
      </c>
      <c r="F77" s="42">
        <f t="shared" si="1"/>
        <v>30.254864285872042</v>
      </c>
    </row>
    <row r="78" spans="1:6" ht="27" customHeight="1">
      <c r="A78" s="3" t="s">
        <v>165</v>
      </c>
      <c r="B78" s="22" t="s">
        <v>206</v>
      </c>
      <c r="C78" s="19" t="s">
        <v>207</v>
      </c>
      <c r="D78" s="31">
        <f>D80</f>
        <v>2546.7</v>
      </c>
      <c r="E78" s="31">
        <f>E80</f>
        <v>1273.4</v>
      </c>
      <c r="F78" s="42">
        <f t="shared" si="1"/>
        <v>50.001963325087374</v>
      </c>
    </row>
    <row r="79" spans="1:6" ht="54.75" customHeight="1">
      <c r="A79" s="3" t="s">
        <v>166</v>
      </c>
      <c r="B79" s="28" t="s">
        <v>208</v>
      </c>
      <c r="C79" s="20" t="s">
        <v>209</v>
      </c>
      <c r="D79" s="32">
        <f>D80</f>
        <v>2546.7</v>
      </c>
      <c r="E79" s="32">
        <f>E80</f>
        <v>1273.4</v>
      </c>
      <c r="F79" s="42">
        <f t="shared" si="1"/>
        <v>50.001963325087374</v>
      </c>
    </row>
    <row r="80" spans="1:6" ht="39.75" customHeight="1">
      <c r="A80" s="3" t="s">
        <v>167</v>
      </c>
      <c r="B80" s="28" t="s">
        <v>210</v>
      </c>
      <c r="C80" s="20" t="s">
        <v>211</v>
      </c>
      <c r="D80" s="32">
        <v>2546.7</v>
      </c>
      <c r="E80" s="32">
        <v>1273.4</v>
      </c>
      <c r="F80" s="42">
        <f t="shared" si="1"/>
        <v>50.001963325087374</v>
      </c>
    </row>
    <row r="81" spans="1:6" ht="41.25" customHeight="1">
      <c r="A81" s="3" t="s">
        <v>168</v>
      </c>
      <c r="B81" s="30" t="s">
        <v>212</v>
      </c>
      <c r="C81" s="19" t="s">
        <v>213</v>
      </c>
      <c r="D81" s="31">
        <f>D85+D87+D83</f>
        <v>85279.3</v>
      </c>
      <c r="E81" s="31">
        <f>E85+E87+E83</f>
        <v>4094</v>
      </c>
      <c r="F81" s="42">
        <f t="shared" si="1"/>
        <v>4.8006960657510085</v>
      </c>
    </row>
    <row r="82" spans="1:6" ht="28.5" customHeight="1">
      <c r="A82" s="3" t="s">
        <v>169</v>
      </c>
      <c r="B82" s="28" t="s">
        <v>247</v>
      </c>
      <c r="C82" s="20" t="s">
        <v>248</v>
      </c>
      <c r="D82" s="32">
        <f>D83</f>
        <v>1594</v>
      </c>
      <c r="E82" s="32">
        <f>E83</f>
        <v>1594</v>
      </c>
      <c r="F82" s="42">
        <f t="shared" si="1"/>
        <v>100</v>
      </c>
    </row>
    <row r="83" spans="1:6" ht="44.25" customHeight="1">
      <c r="A83" s="3" t="s">
        <v>251</v>
      </c>
      <c r="B83" s="28" t="s">
        <v>249</v>
      </c>
      <c r="C83" s="20" t="s">
        <v>250</v>
      </c>
      <c r="D83" s="32">
        <v>1594</v>
      </c>
      <c r="E83" s="32">
        <v>1594</v>
      </c>
      <c r="F83" s="42">
        <f t="shared" si="1"/>
        <v>100</v>
      </c>
    </row>
    <row r="84" spans="1:6" ht="27.75" customHeight="1">
      <c r="A84" s="3" t="s">
        <v>252</v>
      </c>
      <c r="B84" s="28" t="s">
        <v>214</v>
      </c>
      <c r="C84" s="20" t="s">
        <v>215</v>
      </c>
      <c r="D84" s="32">
        <f>D85</f>
        <v>15611.3</v>
      </c>
      <c r="E84" s="32">
        <f>E85</f>
        <v>2500</v>
      </c>
      <c r="F84" s="42">
        <f t="shared" si="1"/>
        <v>16.014041111246343</v>
      </c>
    </row>
    <row r="85" spans="1:6" ht="40.5" customHeight="1">
      <c r="A85" s="3" t="s">
        <v>253</v>
      </c>
      <c r="B85" s="28" t="s">
        <v>216</v>
      </c>
      <c r="C85" s="28" t="s">
        <v>217</v>
      </c>
      <c r="D85" s="32">
        <v>15611.3</v>
      </c>
      <c r="E85" s="32">
        <v>2500</v>
      </c>
      <c r="F85" s="42">
        <f t="shared" si="1"/>
        <v>16.014041111246343</v>
      </c>
    </row>
    <row r="86" spans="1:6" ht="12.75">
      <c r="A86" s="3" t="s">
        <v>254</v>
      </c>
      <c r="B86" s="28" t="s">
        <v>218</v>
      </c>
      <c r="C86" s="20" t="s">
        <v>219</v>
      </c>
      <c r="D86" s="32">
        <f>D87</f>
        <v>68074</v>
      </c>
      <c r="E86" s="32">
        <f>E87</f>
        <v>0</v>
      </c>
      <c r="F86" s="42">
        <f t="shared" si="1"/>
        <v>0</v>
      </c>
    </row>
    <row r="87" spans="1:6" ht="15.75" customHeight="1">
      <c r="A87" s="3" t="s">
        <v>255</v>
      </c>
      <c r="B87" s="28" t="s">
        <v>220</v>
      </c>
      <c r="C87" s="20" t="s">
        <v>221</v>
      </c>
      <c r="D87" s="32">
        <v>68074</v>
      </c>
      <c r="E87" s="32">
        <v>0</v>
      </c>
      <c r="F87" s="42">
        <f t="shared" si="1"/>
        <v>0</v>
      </c>
    </row>
    <row r="88" spans="1:6" ht="25.5">
      <c r="A88" s="3" t="s">
        <v>256</v>
      </c>
      <c r="B88" s="22" t="s">
        <v>186</v>
      </c>
      <c r="C88" s="19" t="s">
        <v>152</v>
      </c>
      <c r="D88" s="31">
        <f>D90+D92</f>
        <v>474.7</v>
      </c>
      <c r="E88" s="31">
        <f>E90+E92</f>
        <v>237.79999999999998</v>
      </c>
      <c r="F88" s="42">
        <f t="shared" si="1"/>
        <v>50.09479671371392</v>
      </c>
    </row>
    <row r="89" spans="1:6" ht="38.25">
      <c r="A89" s="3" t="s">
        <v>257</v>
      </c>
      <c r="B89" s="24" t="s">
        <v>187</v>
      </c>
      <c r="C89" s="20" t="s">
        <v>95</v>
      </c>
      <c r="D89" s="32">
        <f>D90</f>
        <v>0.2</v>
      </c>
      <c r="E89" s="32">
        <f>E90</f>
        <v>0.2</v>
      </c>
      <c r="F89" s="42">
        <f t="shared" si="1"/>
        <v>100</v>
      </c>
    </row>
    <row r="90" spans="1:6" ht="38.25">
      <c r="A90" s="3" t="s">
        <v>258</v>
      </c>
      <c r="B90" s="24" t="s">
        <v>188</v>
      </c>
      <c r="C90" s="20" t="s">
        <v>115</v>
      </c>
      <c r="D90" s="32">
        <v>0.2</v>
      </c>
      <c r="E90" s="32">
        <v>0.2</v>
      </c>
      <c r="F90" s="42">
        <f t="shared" si="1"/>
        <v>100</v>
      </c>
    </row>
    <row r="91" spans="1:6" ht="38.25">
      <c r="A91" s="3" t="s">
        <v>259</v>
      </c>
      <c r="B91" s="28" t="s">
        <v>189</v>
      </c>
      <c r="C91" s="20" t="s">
        <v>153</v>
      </c>
      <c r="D91" s="32">
        <f>D92</f>
        <v>474.5</v>
      </c>
      <c r="E91" s="32">
        <f>E92</f>
        <v>237.6</v>
      </c>
      <c r="F91" s="42">
        <f t="shared" si="1"/>
        <v>50.07376185458378</v>
      </c>
    </row>
    <row r="92" spans="1:6" ht="54" customHeight="1">
      <c r="A92" s="3" t="s">
        <v>260</v>
      </c>
      <c r="B92" s="28" t="s">
        <v>190</v>
      </c>
      <c r="C92" s="20" t="s">
        <v>154</v>
      </c>
      <c r="D92" s="32">
        <v>474.5</v>
      </c>
      <c r="E92" s="32">
        <v>237.6</v>
      </c>
      <c r="F92" s="42">
        <f t="shared" si="1"/>
        <v>50.07376185458378</v>
      </c>
    </row>
    <row r="93" spans="1:6" ht="12.75">
      <c r="A93" s="3" t="s">
        <v>261</v>
      </c>
      <c r="B93" s="22" t="s">
        <v>191</v>
      </c>
      <c r="C93" s="23" t="s">
        <v>63</v>
      </c>
      <c r="D93" s="31">
        <f>D94</f>
        <v>92815.3</v>
      </c>
      <c r="E93" s="31">
        <f>E94</f>
        <v>49191.2</v>
      </c>
      <c r="F93" s="42">
        <f t="shared" si="1"/>
        <v>52.999020635606406</v>
      </c>
    </row>
    <row r="94" spans="1:6" ht="25.5">
      <c r="A94" s="3" t="s">
        <v>272</v>
      </c>
      <c r="B94" s="24" t="s">
        <v>192</v>
      </c>
      <c r="C94" s="12" t="s">
        <v>65</v>
      </c>
      <c r="D94" s="32">
        <f>D95</f>
        <v>92815.3</v>
      </c>
      <c r="E94" s="32">
        <f>E95</f>
        <v>49191.2</v>
      </c>
      <c r="F94" s="42">
        <f t="shared" si="1"/>
        <v>52.999020635606406</v>
      </c>
    </row>
    <row r="95" spans="1:6" ht="25.5">
      <c r="A95" s="3" t="s">
        <v>273</v>
      </c>
      <c r="B95" s="39" t="s">
        <v>193</v>
      </c>
      <c r="C95" s="40" t="s">
        <v>155</v>
      </c>
      <c r="D95" s="41">
        <v>92815.3</v>
      </c>
      <c r="E95" s="41">
        <v>49191.2</v>
      </c>
      <c r="F95" s="42">
        <f t="shared" si="1"/>
        <v>52.999020635606406</v>
      </c>
    </row>
    <row r="96" spans="1:6" ht="51">
      <c r="A96" s="3" t="s">
        <v>274</v>
      </c>
      <c r="B96" s="44" t="s">
        <v>268</v>
      </c>
      <c r="C96" s="14" t="s">
        <v>269</v>
      </c>
      <c r="D96" s="31">
        <f>D97</f>
        <v>0</v>
      </c>
      <c r="E96" s="47">
        <f>E97</f>
        <v>-973.4</v>
      </c>
      <c r="F96" s="42">
        <v>0</v>
      </c>
    </row>
    <row r="97" spans="1:6" ht="38.25">
      <c r="A97" s="3" t="s">
        <v>275</v>
      </c>
      <c r="B97" s="45" t="s">
        <v>270</v>
      </c>
      <c r="C97" s="46" t="s">
        <v>271</v>
      </c>
      <c r="D97" s="32">
        <v>0</v>
      </c>
      <c r="E97" s="41">
        <v>-973.4</v>
      </c>
      <c r="F97" s="42">
        <v>0</v>
      </c>
    </row>
    <row r="98" spans="1:6" ht="12.75">
      <c r="A98" s="3" t="s">
        <v>276</v>
      </c>
      <c r="B98" s="22" t="s">
        <v>96</v>
      </c>
      <c r="C98" s="22" t="s">
        <v>147</v>
      </c>
      <c r="D98" s="31">
        <f>D9+D76</f>
        <v>235120.82</v>
      </c>
      <c r="E98" s="31">
        <f>E9+E76</f>
        <v>72402.6</v>
      </c>
      <c r="F98" s="42">
        <f t="shared" si="1"/>
        <v>30.7937850846216</v>
      </c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</sheetData>
  <sheetProtection/>
  <mergeCells count="9">
    <mergeCell ref="D1:F1"/>
    <mergeCell ref="E7:F7"/>
    <mergeCell ref="A7:A8"/>
    <mergeCell ref="B7:B8"/>
    <mergeCell ref="C7:C8"/>
    <mergeCell ref="D7:D8"/>
    <mergeCell ref="C2:F2"/>
    <mergeCell ref="C3:F3"/>
    <mergeCell ref="A5:F5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2020-08-28T04:55:25Z</cp:lastPrinted>
  <dcterms:created xsi:type="dcterms:W3CDTF">2009-11-02T10:02:05Z</dcterms:created>
  <dcterms:modified xsi:type="dcterms:W3CDTF">2020-08-28T05:05:53Z</dcterms:modified>
  <cp:category/>
  <cp:version/>
  <cp:contentType/>
  <cp:contentStatus/>
</cp:coreProperties>
</file>