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<sst xmlns="http://schemas.openxmlformats.org/spreadsheetml/2006/main" count="650" uniqueCount="200">
  <si>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</si>
  <si>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</si>
  <si>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</si>
  <si>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</si>
  <si>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</si>
  <si>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</si>
  <si>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</si>
  <si>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</si>
  <si>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</si>
  <si>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</si>
  <si>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</si>
  <si>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</si>
  <si>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</si>
  <si>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</si>
  <si>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</si>
  <si>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</si>
  <si>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</si>
  <si>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</si>
  <si>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</si>
  <si>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</si>
  <si>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</si>
  <si>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</si>
  <si>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</si>
  <si>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</si>
  <si>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</si>
  <si>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</si>
  <si>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</si>
  <si>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</si>
  <si>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</si>
  <si>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</si>
  <si>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</si>
  <si>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</si>
  <si>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</si>
  <si>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</si>
  <si>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</si>
  <si>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</si>
  <si>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</si>
  <si>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</si>
  <si>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</si>
  <si>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</si>
  <si>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</si>
  <si>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</si>
  <si>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</si>
  <si>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</si>
  <si>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</si>
  <si>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</si>
  <si>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</si>
  <si>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</si>
  <si>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</si>
  <si>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</si>
  <si>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</si>
  <si>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</si>
  <si>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</si>
  <si>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</si>
  <si>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</si>
  <si>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</si>
  <si>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</si>
  <si>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</si>
  <si>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</si>
  <si>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</si>
  <si>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</si>
  <si>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</si>
  <si>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</si>
  <si>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</si>
  <si>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</si>
  <si>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</si>
  <si>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</si>
  <si>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</si>
  <si>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</si>
  <si>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</si>
  <si>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</si>
  <si>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</si>
  <si>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</si>
  <si>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</si>
  <si>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</si>
  <si>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</si>
  <si>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</si>
  <si>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</si>
  <si>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</si>
  <si>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</si>
  <si>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</si>
  <si>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</si>
  <si>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</si>
  <si>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</si>
  <si>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</si>
  <si>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</si>
  <si>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</si>
  <si>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</si>
  <si>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</si>
  <si>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</si>
  <si>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</si>
  <si>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</si>
  <si>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</si>
  <si>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</si>
  <si>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</si>
  <si>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</si>
  <si>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</si>
  <si>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</si>
  <si>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</si>
  <si>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</si>
  <si>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</si>
  <si>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</si>
  <si>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</si>
  <si>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</si>
  <si>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</si>
  <si>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</si>
  <si>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</si>
  <si>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</si>
  <si>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</si>
  <si>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</si>
  <si>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</si>
  <si>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</si>
  <si>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</si>
  <si>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</si>
  <si>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</si>
  <si>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</si>
  <si>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</si>
  <si>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</si>
  <si>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</si>
  <si>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</si>
  <si>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</si>
  <si>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</si>
  <si>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</si>
  <si>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</si>
  <si>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</si>
  <si>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</si>
  <si>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</si>
  <si>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</si>
  <si>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</si>
  <si>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</si>
  <si>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</si>
  <si>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</si>
  <si>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</si>
  <si>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</si>
  <si>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</si>
  <si>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</si>
  <si>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</si>
  <si>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</si>
  <si>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</si>
  <si>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</si>
  <si>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</si>
  <si>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</si>
  <si>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</si>
  <si>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</si>
  <si>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</si>
  <si>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</si>
  <si>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</si>
  <si>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</si>
  <si>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</si>
  <si>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</si>
  <si>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</si>
  <si>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</si>
  <si>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</si>
  <si>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</si>
  <si>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</si>
  <si>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</si>
  <si>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</si>
  <si>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</si>
  <si>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</si>
  <si>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</si>
  <si>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</si>
  <si>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</si>
  <si>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</si>
  <si>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</si>
  <si>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</si>
  <si>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</si>
  <si>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</si>
  <si>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</si>
  <si>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</si>
  <si>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</si>
  <si>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</si>
  <si>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</si>
  <si>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</si>
  <si>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</si>
  <si>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</si>
  <si>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</si>
  <si>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</si>
  <si>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</si>
  <si>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</si>
  <si>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</si>
  <si>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</si>
  <si>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</si>
  <si>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</si>
  <si>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</si>
  <si>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</si>
  <si>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</si>
  <si>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</si>
  <si>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</si>
  <si>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</si>
  <si>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</si>
  <si>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</si>
  <si>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</si>
  <si>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</si>
  <si>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</si>
  <si>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</si>
  <si>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</si>
  <si>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</si>
  <si>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</si>
  <si>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 xml:space="preserve">Код раздела,подраз-дела </t>
  </si>
  <si>
    <t>от 28.10.2021 № 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</si>
</sst>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9"/>
  <sheetViews>
    <sheetView tabSelected="1" zoomScale="75" zoomScaleNormal="75" zoomScalePageLayoutView="0" workbookViewId="0" topLeftCell="A25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375" style="10" customWidth="1"/>
    <col min="8" max="8" width="16.625" style="10" customWidth="1"/>
    <col min="9" max="9" width="8.00390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92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199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49.5" customHeight="1">
      <c r="A7" s="68" t="s">
        <v>136</v>
      </c>
      <c r="B7" s="69"/>
      <c r="C7" s="69"/>
      <c r="D7" s="69"/>
      <c r="E7" s="69"/>
      <c r="F7" s="69"/>
      <c r="G7" s="69"/>
      <c r="H7" s="69"/>
      <c r="I7" s="69"/>
      <c r="J7" s="69"/>
    </row>
    <row r="8" spans="4:10" ht="12.75">
      <c r="D8" s="9"/>
      <c r="E8" s="9"/>
      <c r="F8" s="9"/>
      <c r="G8" s="9"/>
      <c r="H8" s="9"/>
      <c r="I8" s="9"/>
      <c r="J8" s="9"/>
    </row>
    <row r="9" spans="1:15" ht="84" customHeight="1">
      <c r="A9" s="27" t="s">
        <v>91</v>
      </c>
      <c r="B9" s="28"/>
      <c r="C9" s="29"/>
      <c r="D9" s="70" t="s">
        <v>71</v>
      </c>
      <c r="E9" s="71"/>
      <c r="F9" s="72"/>
      <c r="G9" s="30" t="s">
        <v>198</v>
      </c>
      <c r="H9" s="30" t="s">
        <v>72</v>
      </c>
      <c r="I9" s="30" t="s">
        <v>0</v>
      </c>
      <c r="J9" s="30" t="s">
        <v>86</v>
      </c>
      <c r="M9" s="1"/>
      <c r="N9" s="1"/>
      <c r="O9" s="1"/>
    </row>
    <row r="10" spans="1:15" ht="13.5" customHeight="1">
      <c r="A10" s="13">
        <v>1</v>
      </c>
      <c r="B10" s="14"/>
      <c r="C10" s="14"/>
      <c r="D10" s="61">
        <v>2</v>
      </c>
      <c r="E10" s="62"/>
      <c r="F10" s="63"/>
      <c r="G10" s="15">
        <v>3</v>
      </c>
      <c r="H10" s="15">
        <v>4</v>
      </c>
      <c r="I10" s="15">
        <v>5</v>
      </c>
      <c r="J10" s="15">
        <v>6</v>
      </c>
      <c r="M10" s="1"/>
      <c r="N10" s="1"/>
      <c r="O10" s="1"/>
    </row>
    <row r="11" spans="1:10" s="2" customFormat="1" ht="18">
      <c r="A11" s="16">
        <v>1</v>
      </c>
      <c r="D11" s="44" t="s">
        <v>111</v>
      </c>
      <c r="E11" s="57"/>
      <c r="F11" s="58"/>
      <c r="G11" s="21" t="s">
        <v>1</v>
      </c>
      <c r="H11" s="21" t="s">
        <v>73</v>
      </c>
      <c r="I11" s="21" t="s">
        <v>2</v>
      </c>
      <c r="J11" s="22">
        <f>J12+J24+J36+J17+J31</f>
        <v>19258.300000000003</v>
      </c>
    </row>
    <row r="12" spans="1:15" ht="36" customHeight="1">
      <c r="A12" s="13">
        <v>2</v>
      </c>
      <c r="D12" s="44" t="s">
        <v>3</v>
      </c>
      <c r="E12" s="45"/>
      <c r="F12" s="46"/>
      <c r="G12" s="25" t="s">
        <v>4</v>
      </c>
      <c r="H12" s="26" t="s">
        <v>73</v>
      </c>
      <c r="I12" s="25" t="s">
        <v>2</v>
      </c>
      <c r="J12" s="19">
        <f>J15</f>
        <v>1938</v>
      </c>
      <c r="M12" s="1"/>
      <c r="N12" s="1"/>
      <c r="O12" s="1"/>
    </row>
    <row r="13" spans="1:15" ht="17.25" customHeight="1">
      <c r="A13" s="13">
        <f>A12+1</f>
        <v>3</v>
      </c>
      <c r="D13" s="31" t="s">
        <v>61</v>
      </c>
      <c r="E13" s="40"/>
      <c r="F13" s="41"/>
      <c r="G13" s="3" t="s">
        <v>4</v>
      </c>
      <c r="H13" s="3">
        <v>7000000000</v>
      </c>
      <c r="I13" s="3" t="s">
        <v>2</v>
      </c>
      <c r="J13" s="11">
        <f>J15</f>
        <v>1938</v>
      </c>
      <c r="M13" s="1"/>
      <c r="N13" s="1"/>
      <c r="O13" s="1"/>
    </row>
    <row r="14" spans="1:15" ht="17.25" customHeight="1">
      <c r="A14" s="13">
        <f aca="true" t="shared" si="0" ref="A14:A85">A13+1</f>
        <v>4</v>
      </c>
      <c r="D14" s="31" t="s">
        <v>159</v>
      </c>
      <c r="E14" s="40"/>
      <c r="F14" s="41"/>
      <c r="G14" s="3" t="s">
        <v>4</v>
      </c>
      <c r="H14" s="3">
        <v>7001000000</v>
      </c>
      <c r="I14" s="3" t="s">
        <v>2</v>
      </c>
      <c r="J14" s="11">
        <f>J13</f>
        <v>1938</v>
      </c>
      <c r="M14" s="1"/>
      <c r="N14" s="1"/>
      <c r="O14" s="1"/>
    </row>
    <row r="15" spans="1:15" ht="18.75" customHeight="1">
      <c r="A15" s="13">
        <f t="shared" si="0"/>
        <v>5</v>
      </c>
      <c r="D15" s="31" t="s">
        <v>137</v>
      </c>
      <c r="E15" s="32"/>
      <c r="F15" s="33"/>
      <c r="G15" s="3" t="s">
        <v>4</v>
      </c>
      <c r="H15" s="3">
        <v>7001001001</v>
      </c>
      <c r="I15" s="3" t="s">
        <v>2</v>
      </c>
      <c r="J15" s="11">
        <f>+J16</f>
        <v>1938</v>
      </c>
      <c r="M15" s="1"/>
      <c r="N15" s="1"/>
      <c r="O15" s="1"/>
    </row>
    <row r="16" spans="1:15" ht="15">
      <c r="A16" s="13">
        <f t="shared" si="0"/>
        <v>6</v>
      </c>
      <c r="D16" s="31" t="s">
        <v>122</v>
      </c>
      <c r="E16" s="40"/>
      <c r="F16" s="41"/>
      <c r="G16" s="3" t="s">
        <v>4</v>
      </c>
      <c r="H16" s="3">
        <v>7001001001</v>
      </c>
      <c r="I16" s="3">
        <v>120</v>
      </c>
      <c r="J16" s="11">
        <v>1938</v>
      </c>
      <c r="M16" s="1"/>
      <c r="N16" s="1"/>
      <c r="O16" s="1"/>
    </row>
    <row r="17" spans="1:15" ht="36" customHeight="1">
      <c r="A17" s="13">
        <f t="shared" si="0"/>
        <v>7</v>
      </c>
      <c r="D17" s="44" t="s">
        <v>5</v>
      </c>
      <c r="E17" s="45"/>
      <c r="F17" s="46"/>
      <c r="G17" s="25" t="s">
        <v>6</v>
      </c>
      <c r="H17" s="26" t="s">
        <v>73</v>
      </c>
      <c r="I17" s="25" t="s">
        <v>2</v>
      </c>
      <c r="J17" s="19">
        <f>J20</f>
        <v>1185</v>
      </c>
      <c r="M17" s="1"/>
      <c r="N17" s="1"/>
      <c r="O17" s="1"/>
    </row>
    <row r="18" spans="1:15" ht="20.25" customHeight="1">
      <c r="A18" s="13">
        <f t="shared" si="0"/>
        <v>8</v>
      </c>
      <c r="D18" s="31" t="s">
        <v>61</v>
      </c>
      <c r="E18" s="40"/>
      <c r="F18" s="41"/>
      <c r="G18" s="3" t="s">
        <v>6</v>
      </c>
      <c r="H18" s="3">
        <v>7000000000</v>
      </c>
      <c r="I18" s="3" t="s">
        <v>2</v>
      </c>
      <c r="J18" s="11">
        <f>J20</f>
        <v>1185</v>
      </c>
      <c r="M18" s="1"/>
      <c r="N18" s="1"/>
      <c r="O18" s="1"/>
    </row>
    <row r="19" spans="1:15" ht="20.25" customHeight="1">
      <c r="A19" s="13">
        <f t="shared" si="0"/>
        <v>9</v>
      </c>
      <c r="D19" s="31" t="s">
        <v>159</v>
      </c>
      <c r="E19" s="40"/>
      <c r="F19" s="41"/>
      <c r="G19" s="3" t="s">
        <v>6</v>
      </c>
      <c r="H19" s="3">
        <v>7001000000</v>
      </c>
      <c r="I19" s="3" t="s">
        <v>2</v>
      </c>
      <c r="J19" s="11">
        <f>J18</f>
        <v>1185</v>
      </c>
      <c r="M19" s="1"/>
      <c r="N19" s="1"/>
      <c r="O19" s="1"/>
    </row>
    <row r="20" spans="1:15" ht="15">
      <c r="A20" s="13">
        <f t="shared" si="0"/>
        <v>10</v>
      </c>
      <c r="D20" s="31" t="s">
        <v>87</v>
      </c>
      <c r="E20" s="32"/>
      <c r="F20" s="33"/>
      <c r="G20" s="3" t="s">
        <v>6</v>
      </c>
      <c r="H20" s="3">
        <v>7001001002</v>
      </c>
      <c r="I20" s="3" t="s">
        <v>2</v>
      </c>
      <c r="J20" s="11">
        <f>J21+J22+J23</f>
        <v>1185</v>
      </c>
      <c r="M20" s="1"/>
      <c r="N20" s="1"/>
      <c r="O20" s="1"/>
    </row>
    <row r="21" spans="1:15" ht="15">
      <c r="A21" s="13">
        <f t="shared" si="0"/>
        <v>11</v>
      </c>
      <c r="D21" s="31" t="s">
        <v>122</v>
      </c>
      <c r="E21" s="40"/>
      <c r="F21" s="41"/>
      <c r="G21" s="3" t="s">
        <v>6</v>
      </c>
      <c r="H21" s="3">
        <v>7001001002</v>
      </c>
      <c r="I21" s="3">
        <v>120</v>
      </c>
      <c r="J21" s="11">
        <v>960</v>
      </c>
      <c r="K21">
        <v>412.2</v>
      </c>
      <c r="M21" s="1"/>
      <c r="N21" s="1"/>
      <c r="O21" s="1"/>
    </row>
    <row r="22" spans="1:15" ht="32.25" customHeight="1">
      <c r="A22" s="13">
        <f t="shared" si="0"/>
        <v>12</v>
      </c>
      <c r="D22" s="31" t="s">
        <v>123</v>
      </c>
      <c r="E22" s="40"/>
      <c r="F22" s="41"/>
      <c r="G22" s="3" t="s">
        <v>6</v>
      </c>
      <c r="H22" s="3">
        <v>7001001002</v>
      </c>
      <c r="I22" s="3">
        <v>240</v>
      </c>
      <c r="J22" s="11">
        <v>224</v>
      </c>
      <c r="M22" s="1"/>
      <c r="N22" s="1"/>
      <c r="O22" s="1"/>
    </row>
    <row r="23" spans="1:15" ht="16.5" customHeight="1">
      <c r="A23" s="13">
        <f t="shared" si="0"/>
        <v>13</v>
      </c>
      <c r="D23" s="31" t="s">
        <v>57</v>
      </c>
      <c r="E23" s="40"/>
      <c r="F23" s="41"/>
      <c r="G23" s="3" t="s">
        <v>6</v>
      </c>
      <c r="H23" s="3">
        <v>7001001002</v>
      </c>
      <c r="I23" s="3">
        <v>850</v>
      </c>
      <c r="J23" s="11">
        <v>1</v>
      </c>
      <c r="M23" s="1"/>
      <c r="N23" s="1"/>
      <c r="O23" s="1"/>
    </row>
    <row r="24" spans="1:10" s="1" customFormat="1" ht="54" customHeight="1">
      <c r="A24" s="13">
        <f t="shared" si="0"/>
        <v>14</v>
      </c>
      <c r="D24" s="44" t="s">
        <v>7</v>
      </c>
      <c r="E24" s="45"/>
      <c r="F24" s="46"/>
      <c r="G24" s="25" t="s">
        <v>8</v>
      </c>
      <c r="H24" s="26" t="s">
        <v>73</v>
      </c>
      <c r="I24" s="25" t="s">
        <v>2</v>
      </c>
      <c r="J24" s="19">
        <f>J25</f>
        <v>14047.2</v>
      </c>
    </row>
    <row r="25" spans="1:10" s="1" customFormat="1" ht="22.5" customHeight="1">
      <c r="A25" s="13">
        <f t="shared" si="0"/>
        <v>15</v>
      </c>
      <c r="D25" s="31" t="s">
        <v>61</v>
      </c>
      <c r="E25" s="40"/>
      <c r="F25" s="41"/>
      <c r="G25" s="3" t="s">
        <v>8</v>
      </c>
      <c r="H25" s="3">
        <v>7000000000</v>
      </c>
      <c r="I25" s="3" t="s">
        <v>2</v>
      </c>
      <c r="J25" s="11">
        <f>J27</f>
        <v>14047.2</v>
      </c>
    </row>
    <row r="26" spans="1:10" s="1" customFormat="1" ht="22.5" customHeight="1">
      <c r="A26" s="13">
        <f t="shared" si="0"/>
        <v>16</v>
      </c>
      <c r="D26" s="31" t="s">
        <v>159</v>
      </c>
      <c r="E26" s="40"/>
      <c r="F26" s="41"/>
      <c r="G26" s="3" t="s">
        <v>8</v>
      </c>
      <c r="H26" s="3">
        <v>7001000000</v>
      </c>
      <c r="I26" s="3" t="s">
        <v>2</v>
      </c>
      <c r="J26" s="11">
        <f>J25</f>
        <v>14047.2</v>
      </c>
    </row>
    <row r="27" spans="1:10" s="1" customFormat="1" ht="20.25" customHeight="1">
      <c r="A27" s="13">
        <f t="shared" si="0"/>
        <v>17</v>
      </c>
      <c r="D27" s="31" t="s">
        <v>87</v>
      </c>
      <c r="E27" s="32"/>
      <c r="F27" s="33"/>
      <c r="G27" s="3" t="s">
        <v>8</v>
      </c>
      <c r="H27" s="3">
        <v>7001001002</v>
      </c>
      <c r="I27" s="3" t="s">
        <v>2</v>
      </c>
      <c r="J27" s="11">
        <f>J28+J29+J30</f>
        <v>14047.2</v>
      </c>
    </row>
    <row r="28" spans="1:10" s="1" customFormat="1" ht="21" customHeight="1">
      <c r="A28" s="13">
        <f t="shared" si="0"/>
        <v>18</v>
      </c>
      <c r="D28" s="31" t="s">
        <v>122</v>
      </c>
      <c r="E28" s="40"/>
      <c r="F28" s="41"/>
      <c r="G28" s="3" t="s">
        <v>8</v>
      </c>
      <c r="H28" s="3">
        <v>7001001002</v>
      </c>
      <c r="I28" s="3">
        <v>120</v>
      </c>
      <c r="J28" s="11">
        <v>11330</v>
      </c>
    </row>
    <row r="29" spans="1:14" s="1" customFormat="1" ht="28.5" customHeight="1">
      <c r="A29" s="13">
        <f t="shared" si="0"/>
        <v>19</v>
      </c>
      <c r="D29" s="31" t="s">
        <v>123</v>
      </c>
      <c r="E29" s="40"/>
      <c r="F29" s="41"/>
      <c r="G29" s="3" t="s">
        <v>8</v>
      </c>
      <c r="H29" s="3">
        <v>7001001002</v>
      </c>
      <c r="I29" s="3">
        <v>240</v>
      </c>
      <c r="J29" s="11">
        <v>2713.2</v>
      </c>
      <c r="N29" s="18"/>
    </row>
    <row r="30" spans="1:10" s="1" customFormat="1" ht="15">
      <c r="A30" s="13">
        <f t="shared" si="0"/>
        <v>20</v>
      </c>
      <c r="D30" s="31" t="s">
        <v>57</v>
      </c>
      <c r="E30" s="40"/>
      <c r="F30" s="41"/>
      <c r="G30" s="3" t="s">
        <v>8</v>
      </c>
      <c r="H30" s="3">
        <v>7001001002</v>
      </c>
      <c r="I30" s="3">
        <v>850</v>
      </c>
      <c r="J30" s="11">
        <v>4</v>
      </c>
    </row>
    <row r="31" spans="1:10" s="1" customFormat="1" ht="15.75">
      <c r="A31" s="13">
        <f t="shared" si="0"/>
        <v>21</v>
      </c>
      <c r="D31" s="44" t="s">
        <v>151</v>
      </c>
      <c r="E31" s="64"/>
      <c r="F31" s="65"/>
      <c r="G31" s="26" t="s">
        <v>152</v>
      </c>
      <c r="H31" s="26" t="s">
        <v>73</v>
      </c>
      <c r="I31" s="26" t="s">
        <v>2</v>
      </c>
      <c r="J31" s="19">
        <f>J32</f>
        <v>6.2</v>
      </c>
    </row>
    <row r="32" spans="1:10" s="1" customFormat="1" ht="18.75" customHeight="1">
      <c r="A32" s="13">
        <f t="shared" si="0"/>
        <v>22</v>
      </c>
      <c r="D32" s="31" t="s">
        <v>61</v>
      </c>
      <c r="E32" s="66"/>
      <c r="F32" s="67"/>
      <c r="G32" s="5" t="s">
        <v>152</v>
      </c>
      <c r="H32" s="3">
        <v>7000000000</v>
      </c>
      <c r="I32" s="5" t="s">
        <v>2</v>
      </c>
      <c r="J32" s="11">
        <f>J34</f>
        <v>6.2</v>
      </c>
    </row>
    <row r="33" spans="1:10" s="1" customFormat="1" ht="20.25" customHeight="1">
      <c r="A33" s="13">
        <f t="shared" si="0"/>
        <v>23</v>
      </c>
      <c r="D33" s="31" t="s">
        <v>159</v>
      </c>
      <c r="E33" s="40"/>
      <c r="F33" s="41"/>
      <c r="G33" s="5" t="s">
        <v>152</v>
      </c>
      <c r="H33" s="3">
        <v>7001000000</v>
      </c>
      <c r="I33" s="5" t="s">
        <v>2</v>
      </c>
      <c r="J33" s="11">
        <f>J32</f>
        <v>6.2</v>
      </c>
    </row>
    <row r="34" spans="1:10" s="1" customFormat="1" ht="47.25" customHeight="1">
      <c r="A34" s="13">
        <f t="shared" si="0"/>
        <v>24</v>
      </c>
      <c r="D34" s="31" t="s">
        <v>153</v>
      </c>
      <c r="E34" s="66"/>
      <c r="F34" s="67"/>
      <c r="G34" s="5" t="s">
        <v>152</v>
      </c>
      <c r="H34" s="3">
        <v>7001051200</v>
      </c>
      <c r="I34" s="5" t="s">
        <v>2</v>
      </c>
      <c r="J34" s="11">
        <f>J35</f>
        <v>6.2</v>
      </c>
    </row>
    <row r="35" spans="1:10" s="1" customFormat="1" ht="30.75" customHeight="1">
      <c r="A35" s="13">
        <f t="shared" si="0"/>
        <v>25</v>
      </c>
      <c r="D35" s="31" t="s">
        <v>123</v>
      </c>
      <c r="E35" s="66"/>
      <c r="F35" s="67"/>
      <c r="G35" s="5" t="s">
        <v>152</v>
      </c>
      <c r="H35" s="3">
        <v>7001051200</v>
      </c>
      <c r="I35" s="5" t="s">
        <v>54</v>
      </c>
      <c r="J35" s="11">
        <v>6.2</v>
      </c>
    </row>
    <row r="36" spans="1:10" s="1" customFormat="1" ht="21" customHeight="1">
      <c r="A36" s="13">
        <f t="shared" si="0"/>
        <v>26</v>
      </c>
      <c r="D36" s="44" t="s">
        <v>9</v>
      </c>
      <c r="E36" s="45"/>
      <c r="F36" s="46"/>
      <c r="G36" s="26" t="s">
        <v>33</v>
      </c>
      <c r="H36" s="26" t="s">
        <v>73</v>
      </c>
      <c r="I36" s="25" t="s">
        <v>2</v>
      </c>
      <c r="J36" s="19">
        <f>J37+J42</f>
        <v>2081.9</v>
      </c>
    </row>
    <row r="37" spans="1:10" s="1" customFormat="1" ht="32.25" customHeight="1">
      <c r="A37" s="13">
        <f t="shared" si="0"/>
        <v>27</v>
      </c>
      <c r="D37" s="31" t="s">
        <v>138</v>
      </c>
      <c r="E37" s="34"/>
      <c r="F37" s="35"/>
      <c r="G37" s="5" t="s">
        <v>33</v>
      </c>
      <c r="H37" s="5" t="s">
        <v>76</v>
      </c>
      <c r="I37" s="5" t="s">
        <v>2</v>
      </c>
      <c r="J37" s="11">
        <f>J38+J40</f>
        <v>850</v>
      </c>
    </row>
    <row r="38" spans="1:10" s="1" customFormat="1" ht="21.75" customHeight="1">
      <c r="A38" s="13">
        <f t="shared" si="0"/>
        <v>28</v>
      </c>
      <c r="D38" s="31" t="s">
        <v>65</v>
      </c>
      <c r="E38" s="34"/>
      <c r="F38" s="35"/>
      <c r="G38" s="5" t="s">
        <v>33</v>
      </c>
      <c r="H38" s="5" t="s">
        <v>93</v>
      </c>
      <c r="I38" s="5" t="s">
        <v>2</v>
      </c>
      <c r="J38" s="11">
        <f>J39</f>
        <v>75</v>
      </c>
    </row>
    <row r="39" spans="1:16" s="1" customFormat="1" ht="35.25" customHeight="1">
      <c r="A39" s="13">
        <f t="shared" si="0"/>
        <v>29</v>
      </c>
      <c r="D39" s="31" t="s">
        <v>123</v>
      </c>
      <c r="E39" s="34"/>
      <c r="F39" s="35"/>
      <c r="G39" s="5" t="s">
        <v>33</v>
      </c>
      <c r="H39" s="5" t="s">
        <v>93</v>
      </c>
      <c r="I39" s="5" t="s">
        <v>54</v>
      </c>
      <c r="J39" s="11">
        <v>75</v>
      </c>
      <c r="N39" s="59"/>
      <c r="O39" s="60"/>
      <c r="P39" s="60"/>
    </row>
    <row r="40" spans="1:10" s="1" customFormat="1" ht="18" customHeight="1">
      <c r="A40" s="13">
        <f t="shared" si="0"/>
        <v>30</v>
      </c>
      <c r="D40" s="31" t="s">
        <v>66</v>
      </c>
      <c r="E40" s="34"/>
      <c r="F40" s="35"/>
      <c r="G40" s="5" t="s">
        <v>33</v>
      </c>
      <c r="H40" s="5" t="s">
        <v>94</v>
      </c>
      <c r="I40" s="5" t="s">
        <v>2</v>
      </c>
      <c r="J40" s="11">
        <f>J41</f>
        <v>775</v>
      </c>
    </row>
    <row r="41" spans="1:10" s="1" customFormat="1" ht="33.75" customHeight="1">
      <c r="A41" s="13">
        <f t="shared" si="0"/>
        <v>31</v>
      </c>
      <c r="D41" s="31" t="s">
        <v>123</v>
      </c>
      <c r="E41" s="34"/>
      <c r="F41" s="35"/>
      <c r="G41" s="5" t="s">
        <v>33</v>
      </c>
      <c r="H41" s="5" t="s">
        <v>94</v>
      </c>
      <c r="I41" s="5" t="s">
        <v>54</v>
      </c>
      <c r="J41" s="11">
        <v>775</v>
      </c>
    </row>
    <row r="42" spans="1:10" s="1" customFormat="1" ht="21" customHeight="1">
      <c r="A42" s="13">
        <f t="shared" si="0"/>
        <v>32</v>
      </c>
      <c r="D42" s="31" t="s">
        <v>61</v>
      </c>
      <c r="E42" s="34"/>
      <c r="F42" s="35"/>
      <c r="G42" s="5" t="s">
        <v>33</v>
      </c>
      <c r="H42" s="3">
        <v>7000000000</v>
      </c>
      <c r="I42" s="3" t="s">
        <v>2</v>
      </c>
      <c r="J42" s="11">
        <f>J44+J49+J52+J47</f>
        <v>1231.9</v>
      </c>
    </row>
    <row r="43" spans="1:10" s="1" customFormat="1" ht="21" customHeight="1">
      <c r="A43" s="13">
        <f t="shared" si="0"/>
        <v>33</v>
      </c>
      <c r="D43" s="31" t="s">
        <v>159</v>
      </c>
      <c r="E43" s="40"/>
      <c r="F43" s="41"/>
      <c r="G43" s="5" t="s">
        <v>33</v>
      </c>
      <c r="H43" s="3">
        <v>7001000000</v>
      </c>
      <c r="I43" s="3" t="s">
        <v>2</v>
      </c>
      <c r="J43" s="11">
        <f>J42</f>
        <v>1231.9</v>
      </c>
    </row>
    <row r="44" spans="1:10" s="1" customFormat="1" ht="18.75" customHeight="1">
      <c r="A44" s="13">
        <f t="shared" si="0"/>
        <v>34</v>
      </c>
      <c r="D44" s="31" t="s">
        <v>10</v>
      </c>
      <c r="E44" s="32"/>
      <c r="F44" s="33"/>
      <c r="G44" s="5" t="s">
        <v>33</v>
      </c>
      <c r="H44" s="3">
        <v>7001000005</v>
      </c>
      <c r="I44" s="3" t="s">
        <v>2</v>
      </c>
      <c r="J44" s="11">
        <f>J45+J46</f>
        <v>1072.7</v>
      </c>
    </row>
    <row r="45" spans="1:14" s="1" customFormat="1" ht="30.75" customHeight="1">
      <c r="A45" s="13">
        <f t="shared" si="0"/>
        <v>35</v>
      </c>
      <c r="D45" s="31" t="s">
        <v>123</v>
      </c>
      <c r="E45" s="34"/>
      <c r="F45" s="35"/>
      <c r="G45" s="5" t="s">
        <v>33</v>
      </c>
      <c r="H45" s="3">
        <v>7001000005</v>
      </c>
      <c r="I45" s="3">
        <v>240</v>
      </c>
      <c r="J45" s="11">
        <v>1060</v>
      </c>
      <c r="N45" s="18"/>
    </row>
    <row r="46" spans="1:10" s="1" customFormat="1" ht="17.25" customHeight="1">
      <c r="A46" s="13">
        <f t="shared" si="0"/>
        <v>36</v>
      </c>
      <c r="D46" s="31" t="s">
        <v>57</v>
      </c>
      <c r="E46" s="34"/>
      <c r="F46" s="35"/>
      <c r="G46" s="5" t="s">
        <v>33</v>
      </c>
      <c r="H46" s="3">
        <v>7001000005</v>
      </c>
      <c r="I46" s="3">
        <v>850</v>
      </c>
      <c r="J46" s="11">
        <f>5+7.7</f>
        <v>12.7</v>
      </c>
    </row>
    <row r="47" spans="1:10" s="1" customFormat="1" ht="17.25" customHeight="1">
      <c r="A47" s="13">
        <f t="shared" si="0"/>
        <v>37</v>
      </c>
      <c r="D47" s="31" t="s">
        <v>139</v>
      </c>
      <c r="E47" s="55"/>
      <c r="F47" s="56"/>
      <c r="G47" s="5" t="s">
        <v>33</v>
      </c>
      <c r="H47" s="3">
        <v>7001000006</v>
      </c>
      <c r="I47" s="3" t="s">
        <v>2</v>
      </c>
      <c r="J47" s="11">
        <f>J48</f>
        <v>9</v>
      </c>
    </row>
    <row r="48" spans="1:10" s="1" customFormat="1" ht="34.5" customHeight="1">
      <c r="A48" s="13">
        <f t="shared" si="0"/>
        <v>38</v>
      </c>
      <c r="D48" s="31" t="s">
        <v>123</v>
      </c>
      <c r="E48" s="34"/>
      <c r="F48" s="35"/>
      <c r="G48" s="5" t="s">
        <v>33</v>
      </c>
      <c r="H48" s="3">
        <v>7001000006</v>
      </c>
      <c r="I48" s="3">
        <v>240</v>
      </c>
      <c r="J48" s="11">
        <v>9</v>
      </c>
    </row>
    <row r="49" spans="1:10" s="1" customFormat="1" ht="33.75" customHeight="1">
      <c r="A49" s="13">
        <f t="shared" si="0"/>
        <v>39</v>
      </c>
      <c r="D49" s="31" t="s">
        <v>55</v>
      </c>
      <c r="E49" s="34"/>
      <c r="F49" s="35"/>
      <c r="G49" s="5" t="s">
        <v>33</v>
      </c>
      <c r="H49" s="3">
        <v>7001000007</v>
      </c>
      <c r="I49" s="5" t="s">
        <v>2</v>
      </c>
      <c r="J49" s="11">
        <f>J51+J50</f>
        <v>150</v>
      </c>
    </row>
    <row r="50" spans="1:10" s="1" customFormat="1" ht="33.75" customHeight="1">
      <c r="A50" s="13">
        <f t="shared" si="0"/>
        <v>40</v>
      </c>
      <c r="D50" s="31" t="s">
        <v>123</v>
      </c>
      <c r="E50" s="34"/>
      <c r="F50" s="35"/>
      <c r="G50" s="5" t="s">
        <v>33</v>
      </c>
      <c r="H50" s="3">
        <v>7001000007</v>
      </c>
      <c r="I50" s="3">
        <v>240</v>
      </c>
      <c r="J50" s="11">
        <v>50</v>
      </c>
    </row>
    <row r="51" spans="1:10" s="1" customFormat="1" ht="26.25" customHeight="1">
      <c r="A51" s="13">
        <f t="shared" si="0"/>
        <v>41</v>
      </c>
      <c r="D51" s="31" t="s">
        <v>59</v>
      </c>
      <c r="E51" s="34"/>
      <c r="F51" s="35"/>
      <c r="G51" s="5" t="s">
        <v>33</v>
      </c>
      <c r="H51" s="3">
        <v>7001000007</v>
      </c>
      <c r="I51" s="5" t="s">
        <v>58</v>
      </c>
      <c r="J51" s="11">
        <v>100</v>
      </c>
    </row>
    <row r="52" spans="1:10" s="1" customFormat="1" ht="47.25" customHeight="1">
      <c r="A52" s="13">
        <f t="shared" si="0"/>
        <v>42</v>
      </c>
      <c r="D52" s="31" t="s">
        <v>104</v>
      </c>
      <c r="E52" s="38"/>
      <c r="F52" s="39"/>
      <c r="G52" s="5" t="s">
        <v>33</v>
      </c>
      <c r="H52" s="3">
        <v>7001041100</v>
      </c>
      <c r="I52" s="5" t="s">
        <v>2</v>
      </c>
      <c r="J52" s="11">
        <f>J53</f>
        <v>0.2</v>
      </c>
    </row>
    <row r="53" spans="1:10" s="1" customFormat="1" ht="33" customHeight="1">
      <c r="A53" s="13">
        <f t="shared" si="0"/>
        <v>43</v>
      </c>
      <c r="D53" s="31" t="s">
        <v>123</v>
      </c>
      <c r="E53" s="34"/>
      <c r="F53" s="35"/>
      <c r="G53" s="5" t="s">
        <v>33</v>
      </c>
      <c r="H53" s="3">
        <v>7001041100</v>
      </c>
      <c r="I53" s="5" t="s">
        <v>54</v>
      </c>
      <c r="J53" s="11">
        <v>0.2</v>
      </c>
    </row>
    <row r="54" spans="1:10" s="1" customFormat="1" ht="20.25" customHeight="1">
      <c r="A54" s="13">
        <f t="shared" si="0"/>
        <v>44</v>
      </c>
      <c r="D54" s="44" t="s">
        <v>112</v>
      </c>
      <c r="E54" s="53"/>
      <c r="F54" s="54"/>
      <c r="G54" s="26" t="s">
        <v>102</v>
      </c>
      <c r="H54" s="26" t="s">
        <v>73</v>
      </c>
      <c r="I54" s="26" t="s">
        <v>2</v>
      </c>
      <c r="J54" s="19">
        <f>J55</f>
        <v>611.2</v>
      </c>
    </row>
    <row r="55" spans="1:10" s="1" customFormat="1" ht="23.25" customHeight="1">
      <c r="A55" s="13">
        <f t="shared" si="0"/>
        <v>45</v>
      </c>
      <c r="D55" s="44" t="s">
        <v>113</v>
      </c>
      <c r="E55" s="53"/>
      <c r="F55" s="54"/>
      <c r="G55" s="26" t="s">
        <v>103</v>
      </c>
      <c r="H55" s="26" t="s">
        <v>73</v>
      </c>
      <c r="I55" s="25" t="s">
        <v>2</v>
      </c>
      <c r="J55" s="19">
        <f>J56</f>
        <v>611.2</v>
      </c>
    </row>
    <row r="56" spans="1:10" s="1" customFormat="1" ht="18" customHeight="1">
      <c r="A56" s="13">
        <f t="shared" si="0"/>
        <v>46</v>
      </c>
      <c r="D56" s="31" t="s">
        <v>61</v>
      </c>
      <c r="E56" s="34"/>
      <c r="F56" s="35"/>
      <c r="G56" s="5" t="s">
        <v>103</v>
      </c>
      <c r="H56" s="5">
        <v>7000000000</v>
      </c>
      <c r="I56" s="5" t="s">
        <v>2</v>
      </c>
      <c r="J56" s="11">
        <f>J58</f>
        <v>611.2</v>
      </c>
    </row>
    <row r="57" spans="1:10" s="1" customFormat="1" ht="18" customHeight="1">
      <c r="A57" s="13">
        <f t="shared" si="0"/>
        <v>47</v>
      </c>
      <c r="D57" s="31" t="s">
        <v>159</v>
      </c>
      <c r="E57" s="40"/>
      <c r="F57" s="41"/>
      <c r="G57" s="5" t="s">
        <v>103</v>
      </c>
      <c r="H57" s="3">
        <v>7001000000</v>
      </c>
      <c r="I57" s="5" t="s">
        <v>2</v>
      </c>
      <c r="J57" s="11">
        <f>J56</f>
        <v>611.2</v>
      </c>
    </row>
    <row r="58" spans="1:10" s="1" customFormat="1" ht="33.75" customHeight="1">
      <c r="A58" s="13">
        <f t="shared" si="0"/>
        <v>48</v>
      </c>
      <c r="D58" s="31" t="s">
        <v>155</v>
      </c>
      <c r="E58" s="38"/>
      <c r="F58" s="39"/>
      <c r="G58" s="5" t="s">
        <v>103</v>
      </c>
      <c r="H58" s="5">
        <v>7001051180</v>
      </c>
      <c r="I58" s="5" t="s">
        <v>2</v>
      </c>
      <c r="J58" s="11">
        <f>J59+J60</f>
        <v>611.2</v>
      </c>
    </row>
    <row r="59" spans="1:10" s="1" customFormat="1" ht="17.25" customHeight="1">
      <c r="A59" s="13">
        <f t="shared" si="0"/>
        <v>49</v>
      </c>
      <c r="D59" s="31" t="s">
        <v>122</v>
      </c>
      <c r="E59" s="34"/>
      <c r="F59" s="35"/>
      <c r="G59" s="5" t="s">
        <v>103</v>
      </c>
      <c r="H59" s="5">
        <v>7001051180</v>
      </c>
      <c r="I59" s="5">
        <v>120</v>
      </c>
      <c r="J59" s="11">
        <v>515.1</v>
      </c>
    </row>
    <row r="60" spans="1:10" s="1" customFormat="1" ht="32.25" customHeight="1">
      <c r="A60" s="13">
        <f t="shared" si="0"/>
        <v>50</v>
      </c>
      <c r="D60" s="31" t="s">
        <v>123</v>
      </c>
      <c r="E60" s="34"/>
      <c r="F60" s="35"/>
      <c r="G60" s="5" t="s">
        <v>103</v>
      </c>
      <c r="H60" s="5">
        <v>7001051180</v>
      </c>
      <c r="I60" s="5" t="s">
        <v>54</v>
      </c>
      <c r="J60" s="11">
        <v>96.1</v>
      </c>
    </row>
    <row r="61" spans="1:10" s="2" customFormat="1" ht="18.75" customHeight="1">
      <c r="A61" s="13">
        <f t="shared" si="0"/>
        <v>51</v>
      </c>
      <c r="D61" s="44" t="s">
        <v>114</v>
      </c>
      <c r="E61" s="83"/>
      <c r="F61" s="84"/>
      <c r="G61" s="26" t="s">
        <v>11</v>
      </c>
      <c r="H61" s="26" t="s">
        <v>73</v>
      </c>
      <c r="I61" s="26" t="s">
        <v>2</v>
      </c>
      <c r="J61" s="19">
        <f>J62+J72</f>
        <v>835</v>
      </c>
    </row>
    <row r="62" spans="1:15" ht="33" customHeight="1">
      <c r="A62" s="13">
        <f t="shared" si="0"/>
        <v>52</v>
      </c>
      <c r="D62" s="79" t="s">
        <v>140</v>
      </c>
      <c r="E62" s="80"/>
      <c r="F62" s="80"/>
      <c r="G62" s="25" t="s">
        <v>12</v>
      </c>
      <c r="H62" s="26" t="s">
        <v>73</v>
      </c>
      <c r="I62" s="25" t="s">
        <v>2</v>
      </c>
      <c r="J62" s="19">
        <f>J63+J67</f>
        <v>655</v>
      </c>
      <c r="M62" s="1"/>
      <c r="N62" s="1"/>
      <c r="O62" s="1"/>
    </row>
    <row r="63" spans="1:15" ht="30.75" customHeight="1">
      <c r="A63" s="13">
        <f t="shared" si="0"/>
        <v>53</v>
      </c>
      <c r="D63" s="31" t="s">
        <v>141</v>
      </c>
      <c r="E63" s="34"/>
      <c r="F63" s="35"/>
      <c r="G63" s="5" t="s">
        <v>12</v>
      </c>
      <c r="H63" s="5" t="s">
        <v>95</v>
      </c>
      <c r="I63" s="5" t="s">
        <v>2</v>
      </c>
      <c r="J63" s="11">
        <f>J64</f>
        <v>286</v>
      </c>
      <c r="M63" s="1"/>
      <c r="N63" s="1"/>
      <c r="O63" s="1"/>
    </row>
    <row r="64" spans="1:15" ht="18.75" customHeight="1">
      <c r="A64" s="13">
        <f t="shared" si="0"/>
        <v>54</v>
      </c>
      <c r="D64" s="31" t="s">
        <v>62</v>
      </c>
      <c r="E64" s="32"/>
      <c r="F64" s="33"/>
      <c r="G64" s="5" t="s">
        <v>12</v>
      </c>
      <c r="H64" s="5" t="s">
        <v>96</v>
      </c>
      <c r="I64" s="5" t="s">
        <v>2</v>
      </c>
      <c r="J64" s="11">
        <f>J65+J66</f>
        <v>286</v>
      </c>
      <c r="M64" s="1"/>
      <c r="N64" s="1"/>
      <c r="O64" s="1"/>
    </row>
    <row r="65" spans="1:15" ht="37.5" customHeight="1">
      <c r="A65" s="13">
        <f t="shared" si="0"/>
        <v>55</v>
      </c>
      <c r="D65" s="31" t="s">
        <v>123</v>
      </c>
      <c r="E65" s="34"/>
      <c r="F65" s="35"/>
      <c r="G65" s="5" t="s">
        <v>12</v>
      </c>
      <c r="H65" s="5" t="s">
        <v>96</v>
      </c>
      <c r="I65" s="5" t="s">
        <v>54</v>
      </c>
      <c r="J65" s="11">
        <v>246</v>
      </c>
      <c r="M65" s="1"/>
      <c r="N65" s="1"/>
      <c r="O65" s="1"/>
    </row>
    <row r="66" spans="1:15" ht="20.25" customHeight="1">
      <c r="A66" s="13">
        <f t="shared" si="0"/>
        <v>56</v>
      </c>
      <c r="D66" s="31" t="s">
        <v>59</v>
      </c>
      <c r="E66" s="34"/>
      <c r="F66" s="35"/>
      <c r="G66" s="5" t="s">
        <v>12</v>
      </c>
      <c r="H66" s="5" t="s">
        <v>96</v>
      </c>
      <c r="I66" s="5" t="s">
        <v>58</v>
      </c>
      <c r="J66" s="11">
        <v>40</v>
      </c>
      <c r="M66" s="1"/>
      <c r="N66" s="1"/>
      <c r="O66" s="1"/>
    </row>
    <row r="67" spans="1:15" ht="18" customHeight="1">
      <c r="A67" s="13">
        <f t="shared" si="0"/>
        <v>57</v>
      </c>
      <c r="D67" s="31" t="s">
        <v>61</v>
      </c>
      <c r="E67" s="34"/>
      <c r="F67" s="35"/>
      <c r="G67" s="5" t="s">
        <v>12</v>
      </c>
      <c r="H67" s="3">
        <v>7000000000</v>
      </c>
      <c r="I67" s="5" t="s">
        <v>2</v>
      </c>
      <c r="J67" s="11">
        <f>J68</f>
        <v>369</v>
      </c>
      <c r="M67" s="1"/>
      <c r="N67" s="1"/>
      <c r="O67" s="1"/>
    </row>
    <row r="68" spans="1:15" ht="18" customHeight="1">
      <c r="A68" s="13">
        <f t="shared" si="0"/>
        <v>58</v>
      </c>
      <c r="D68" s="31" t="s">
        <v>159</v>
      </c>
      <c r="E68" s="40"/>
      <c r="F68" s="41"/>
      <c r="G68" s="5" t="s">
        <v>12</v>
      </c>
      <c r="H68" s="3">
        <v>7001000000</v>
      </c>
      <c r="I68" s="5" t="s">
        <v>2</v>
      </c>
      <c r="J68" s="11">
        <f>J69</f>
        <v>369</v>
      </c>
      <c r="M68" s="1"/>
      <c r="N68" s="1"/>
      <c r="O68" s="1"/>
    </row>
    <row r="69" spans="1:15" ht="32.25" customHeight="1">
      <c r="A69" s="13">
        <f t="shared" si="0"/>
        <v>59</v>
      </c>
      <c r="D69" s="31" t="s">
        <v>168</v>
      </c>
      <c r="E69" s="92"/>
      <c r="F69" s="93"/>
      <c r="G69" s="5" t="s">
        <v>12</v>
      </c>
      <c r="H69" s="3">
        <v>7001000010</v>
      </c>
      <c r="I69" s="5" t="s">
        <v>2</v>
      </c>
      <c r="J69" s="11">
        <f>J70+J71</f>
        <v>369</v>
      </c>
      <c r="M69" s="1"/>
      <c r="N69" s="1"/>
      <c r="O69" s="1"/>
    </row>
    <row r="70" spans="1:15" ht="15.75" customHeight="1">
      <c r="A70" s="13">
        <f t="shared" si="0"/>
        <v>60</v>
      </c>
      <c r="D70" s="31" t="s">
        <v>166</v>
      </c>
      <c r="E70" s="92"/>
      <c r="F70" s="93"/>
      <c r="G70" s="5" t="s">
        <v>12</v>
      </c>
      <c r="H70" s="3">
        <v>7001000010</v>
      </c>
      <c r="I70" s="5" t="s">
        <v>167</v>
      </c>
      <c r="J70" s="11">
        <v>209</v>
      </c>
      <c r="M70" s="1"/>
      <c r="N70" s="1"/>
      <c r="O70" s="1"/>
    </row>
    <row r="71" spans="1:15" ht="18" customHeight="1">
      <c r="A71" s="13"/>
      <c r="D71" s="31" t="s">
        <v>174</v>
      </c>
      <c r="E71" s="92"/>
      <c r="F71" s="93"/>
      <c r="G71" s="5" t="s">
        <v>12</v>
      </c>
      <c r="H71" s="3">
        <v>7001000010</v>
      </c>
      <c r="I71" s="5" t="s">
        <v>173</v>
      </c>
      <c r="J71" s="11">
        <v>160</v>
      </c>
      <c r="M71" s="1"/>
      <c r="N71" s="1"/>
      <c r="O71" s="1"/>
    </row>
    <row r="72" spans="1:15" ht="36" customHeight="1">
      <c r="A72" s="13">
        <f>A70+1</f>
        <v>61</v>
      </c>
      <c r="D72" s="44" t="s">
        <v>74</v>
      </c>
      <c r="E72" s="53"/>
      <c r="F72" s="54"/>
      <c r="G72" s="26" t="s">
        <v>75</v>
      </c>
      <c r="H72" s="26" t="s">
        <v>73</v>
      </c>
      <c r="I72" s="26" t="s">
        <v>2</v>
      </c>
      <c r="J72" s="19">
        <f>J76+J73</f>
        <v>180</v>
      </c>
      <c r="M72" s="1"/>
      <c r="N72" s="1"/>
      <c r="O72" s="1"/>
    </row>
    <row r="73" spans="1:15" ht="48.75" customHeight="1">
      <c r="A73" s="13">
        <f t="shared" si="0"/>
        <v>62</v>
      </c>
      <c r="D73" s="31" t="s">
        <v>172</v>
      </c>
      <c r="E73" s="34"/>
      <c r="F73" s="35"/>
      <c r="G73" s="5" t="s">
        <v>75</v>
      </c>
      <c r="H73" s="5" t="s">
        <v>169</v>
      </c>
      <c r="I73" s="5" t="s">
        <v>2</v>
      </c>
      <c r="J73" s="11">
        <f>J74</f>
        <v>40</v>
      </c>
      <c r="M73" s="1"/>
      <c r="N73" s="1"/>
      <c r="O73" s="1"/>
    </row>
    <row r="74" spans="1:15" ht="24" customHeight="1">
      <c r="A74" s="13">
        <f t="shared" si="0"/>
        <v>63</v>
      </c>
      <c r="D74" s="31" t="s">
        <v>171</v>
      </c>
      <c r="E74" s="32"/>
      <c r="F74" s="33"/>
      <c r="G74" s="5" t="s">
        <v>75</v>
      </c>
      <c r="H74" s="5" t="s">
        <v>170</v>
      </c>
      <c r="I74" s="5" t="s">
        <v>2</v>
      </c>
      <c r="J74" s="11">
        <f>J75</f>
        <v>40</v>
      </c>
      <c r="M74" s="1"/>
      <c r="N74" s="1"/>
      <c r="O74" s="1"/>
    </row>
    <row r="75" spans="1:15" ht="36" customHeight="1">
      <c r="A75" s="13">
        <f t="shared" si="0"/>
        <v>64</v>
      </c>
      <c r="D75" s="31" t="s">
        <v>123</v>
      </c>
      <c r="E75" s="34"/>
      <c r="F75" s="35"/>
      <c r="G75" s="5" t="s">
        <v>75</v>
      </c>
      <c r="H75" s="5" t="s">
        <v>170</v>
      </c>
      <c r="I75" s="5" t="s">
        <v>54</v>
      </c>
      <c r="J75" s="11">
        <v>40</v>
      </c>
      <c r="M75" s="1"/>
      <c r="N75" s="1"/>
      <c r="O75" s="1"/>
    </row>
    <row r="76" spans="1:15" ht="15">
      <c r="A76" s="13">
        <f t="shared" si="0"/>
        <v>65</v>
      </c>
      <c r="D76" s="31" t="s">
        <v>61</v>
      </c>
      <c r="E76" s="34"/>
      <c r="F76" s="35"/>
      <c r="G76" s="5" t="s">
        <v>75</v>
      </c>
      <c r="H76" s="3">
        <v>7000000000</v>
      </c>
      <c r="I76" s="5" t="s">
        <v>2</v>
      </c>
      <c r="J76" s="11">
        <f>J78</f>
        <v>140</v>
      </c>
      <c r="M76" s="1"/>
      <c r="N76" s="1"/>
      <c r="O76" s="1"/>
    </row>
    <row r="77" spans="1:15" ht="21.75" customHeight="1">
      <c r="A77" s="13">
        <f t="shared" si="0"/>
        <v>66</v>
      </c>
      <c r="D77" s="31" t="s">
        <v>159</v>
      </c>
      <c r="E77" s="40"/>
      <c r="F77" s="41"/>
      <c r="G77" s="5" t="s">
        <v>75</v>
      </c>
      <c r="H77" s="3">
        <v>7001000000</v>
      </c>
      <c r="I77" s="5" t="s">
        <v>2</v>
      </c>
      <c r="J77" s="11">
        <f>J76</f>
        <v>140</v>
      </c>
      <c r="M77" s="1"/>
      <c r="N77" s="1"/>
      <c r="O77" s="1"/>
    </row>
    <row r="78" spans="1:15" ht="36" customHeight="1">
      <c r="A78" s="13">
        <f t="shared" si="0"/>
        <v>67</v>
      </c>
      <c r="D78" s="31" t="s">
        <v>133</v>
      </c>
      <c r="E78" s="34"/>
      <c r="F78" s="35"/>
      <c r="G78" s="5" t="s">
        <v>75</v>
      </c>
      <c r="H78" s="3">
        <v>7001000011</v>
      </c>
      <c r="I78" s="5" t="s">
        <v>2</v>
      </c>
      <c r="J78" s="11">
        <f>J79</f>
        <v>140</v>
      </c>
      <c r="M78" s="1"/>
      <c r="N78" s="1"/>
      <c r="O78" s="1"/>
    </row>
    <row r="79" spans="1:15" ht="33.75" customHeight="1">
      <c r="A79" s="13">
        <f t="shared" si="0"/>
        <v>68</v>
      </c>
      <c r="D79" s="31" t="s">
        <v>123</v>
      </c>
      <c r="E79" s="34"/>
      <c r="F79" s="35"/>
      <c r="G79" s="5" t="s">
        <v>75</v>
      </c>
      <c r="H79" s="3">
        <v>7001000011</v>
      </c>
      <c r="I79" s="5" t="s">
        <v>54</v>
      </c>
      <c r="J79" s="11">
        <v>140</v>
      </c>
      <c r="M79" s="1"/>
      <c r="N79" s="1"/>
      <c r="O79" s="1"/>
    </row>
    <row r="80" spans="1:15" ht="15.75">
      <c r="A80" s="13">
        <f t="shared" si="0"/>
        <v>69</v>
      </c>
      <c r="D80" s="44" t="s">
        <v>115</v>
      </c>
      <c r="E80" s="57"/>
      <c r="F80" s="58"/>
      <c r="G80" s="26" t="s">
        <v>13</v>
      </c>
      <c r="H80" s="26" t="s">
        <v>73</v>
      </c>
      <c r="I80" s="26" t="s">
        <v>2</v>
      </c>
      <c r="J80" s="19">
        <f>J81+J86+J105</f>
        <v>171844.9</v>
      </c>
      <c r="M80" s="1"/>
      <c r="N80" s="1"/>
      <c r="O80" s="1"/>
    </row>
    <row r="81" spans="1:15" ht="17.25" customHeight="1">
      <c r="A81" s="13">
        <f t="shared" si="0"/>
        <v>70</v>
      </c>
      <c r="D81" s="44" t="s">
        <v>38</v>
      </c>
      <c r="E81" s="85"/>
      <c r="F81" s="86"/>
      <c r="G81" s="26" t="s">
        <v>40</v>
      </c>
      <c r="H81" s="26" t="s">
        <v>73</v>
      </c>
      <c r="I81" s="26" t="s">
        <v>2</v>
      </c>
      <c r="J81" s="19">
        <f>J84</f>
        <v>550</v>
      </c>
      <c r="M81" s="1"/>
      <c r="N81" s="1"/>
      <c r="O81" s="1"/>
    </row>
    <row r="82" spans="1:15" ht="20.25" customHeight="1">
      <c r="A82" s="13">
        <f t="shared" si="0"/>
        <v>71</v>
      </c>
      <c r="D82" s="31" t="s">
        <v>61</v>
      </c>
      <c r="E82" s="34"/>
      <c r="F82" s="35"/>
      <c r="G82" s="5" t="s">
        <v>40</v>
      </c>
      <c r="H82" s="3">
        <v>7000000000</v>
      </c>
      <c r="I82" s="5" t="s">
        <v>2</v>
      </c>
      <c r="J82" s="11">
        <f>J84</f>
        <v>550</v>
      </c>
      <c r="M82" s="1"/>
      <c r="N82" s="1"/>
      <c r="O82" s="1"/>
    </row>
    <row r="83" spans="1:15" ht="21" customHeight="1">
      <c r="A83" s="13">
        <f t="shared" si="0"/>
        <v>72</v>
      </c>
      <c r="D83" s="31" t="s">
        <v>159</v>
      </c>
      <c r="E83" s="40"/>
      <c r="F83" s="41"/>
      <c r="G83" s="5" t="s">
        <v>40</v>
      </c>
      <c r="H83" s="3">
        <v>7001000000</v>
      </c>
      <c r="I83" s="5" t="s">
        <v>2</v>
      </c>
      <c r="J83" s="11">
        <f>J82</f>
        <v>550</v>
      </c>
      <c r="M83" s="1"/>
      <c r="N83" s="1"/>
      <c r="O83" s="1"/>
    </row>
    <row r="84" spans="1:15" ht="17.25" customHeight="1">
      <c r="A84" s="13">
        <f t="shared" si="0"/>
        <v>73</v>
      </c>
      <c r="D84" s="31" t="s">
        <v>39</v>
      </c>
      <c r="E84" s="81"/>
      <c r="F84" s="82"/>
      <c r="G84" s="5" t="s">
        <v>40</v>
      </c>
      <c r="H84" s="3">
        <v>7001000030</v>
      </c>
      <c r="I84" s="5" t="s">
        <v>2</v>
      </c>
      <c r="J84" s="11">
        <f>J85</f>
        <v>550</v>
      </c>
      <c r="M84" s="1"/>
      <c r="N84" s="1"/>
      <c r="O84" s="1"/>
    </row>
    <row r="85" spans="1:15" ht="31.5" customHeight="1">
      <c r="A85" s="13">
        <f t="shared" si="0"/>
        <v>74</v>
      </c>
      <c r="D85" s="31" t="s">
        <v>123</v>
      </c>
      <c r="E85" s="81"/>
      <c r="F85" s="82"/>
      <c r="G85" s="5" t="s">
        <v>40</v>
      </c>
      <c r="H85" s="3">
        <v>7001000030</v>
      </c>
      <c r="I85" s="5" t="s">
        <v>54</v>
      </c>
      <c r="J85" s="11">
        <v>550</v>
      </c>
      <c r="M85" s="1"/>
      <c r="N85" s="1"/>
      <c r="O85" s="1"/>
    </row>
    <row r="86" spans="1:15" ht="20.25" customHeight="1">
      <c r="A86" s="13">
        <f aca="true" t="shared" si="1" ref="A86:A168">A85+1</f>
        <v>75</v>
      </c>
      <c r="D86" s="44" t="s">
        <v>37</v>
      </c>
      <c r="E86" s="53"/>
      <c r="F86" s="54"/>
      <c r="G86" s="26" t="s">
        <v>36</v>
      </c>
      <c r="H86" s="26" t="s">
        <v>73</v>
      </c>
      <c r="I86" s="26" t="s">
        <v>2</v>
      </c>
      <c r="J86" s="19">
        <f>J87+J99</f>
        <v>170836.9</v>
      </c>
      <c r="M86" s="1"/>
      <c r="N86" s="1"/>
      <c r="O86" s="1"/>
    </row>
    <row r="87" spans="1:15" ht="36" customHeight="1">
      <c r="A87" s="13">
        <f t="shared" si="1"/>
        <v>76</v>
      </c>
      <c r="D87" s="31" t="s">
        <v>142</v>
      </c>
      <c r="E87" s="34"/>
      <c r="F87" s="35"/>
      <c r="G87" s="5" t="s">
        <v>36</v>
      </c>
      <c r="H87" s="5" t="s">
        <v>80</v>
      </c>
      <c r="I87" s="5" t="s">
        <v>2</v>
      </c>
      <c r="J87" s="11">
        <f>J88+J90+J95+J97</f>
        <v>121386.9</v>
      </c>
      <c r="M87" s="1"/>
      <c r="N87" s="1"/>
      <c r="O87" s="1"/>
    </row>
    <row r="88" spans="1:15" ht="21.75" customHeight="1">
      <c r="A88" s="13">
        <f t="shared" si="1"/>
        <v>77</v>
      </c>
      <c r="D88" s="31" t="s">
        <v>63</v>
      </c>
      <c r="E88" s="34"/>
      <c r="F88" s="35"/>
      <c r="G88" s="5" t="s">
        <v>36</v>
      </c>
      <c r="H88" s="5" t="s">
        <v>89</v>
      </c>
      <c r="I88" s="5" t="s">
        <v>2</v>
      </c>
      <c r="J88" s="11">
        <f>J89</f>
        <v>9000</v>
      </c>
      <c r="M88" s="1"/>
      <c r="N88" s="1"/>
      <c r="O88" s="1"/>
    </row>
    <row r="89" spans="1:15" ht="15">
      <c r="A89" s="13">
        <f t="shared" si="1"/>
        <v>78</v>
      </c>
      <c r="D89" s="31" t="s">
        <v>59</v>
      </c>
      <c r="E89" s="34"/>
      <c r="F89" s="35"/>
      <c r="G89" s="5" t="s">
        <v>36</v>
      </c>
      <c r="H89" s="5" t="s">
        <v>89</v>
      </c>
      <c r="I89" s="5" t="s">
        <v>58</v>
      </c>
      <c r="J89" s="11">
        <v>9000</v>
      </c>
      <c r="M89" s="1"/>
      <c r="N89" s="1"/>
      <c r="O89" s="1"/>
    </row>
    <row r="90" spans="1:15" ht="23.25" customHeight="1">
      <c r="A90" s="13">
        <f t="shared" si="1"/>
        <v>79</v>
      </c>
      <c r="D90" s="31" t="s">
        <v>64</v>
      </c>
      <c r="E90" s="34"/>
      <c r="F90" s="35"/>
      <c r="G90" s="5" t="s">
        <v>36</v>
      </c>
      <c r="H90" s="5" t="s">
        <v>90</v>
      </c>
      <c r="I90" s="5" t="s">
        <v>2</v>
      </c>
      <c r="J90" s="11">
        <f>J92+J91+J93</f>
        <v>29129.4</v>
      </c>
      <c r="M90" s="1"/>
      <c r="N90" s="1"/>
      <c r="O90" s="1"/>
    </row>
    <row r="91" spans="1:15" ht="31.5" customHeight="1">
      <c r="A91" s="13">
        <f t="shared" si="1"/>
        <v>80</v>
      </c>
      <c r="D91" s="31" t="s">
        <v>123</v>
      </c>
      <c r="E91" s="81"/>
      <c r="F91" s="82"/>
      <c r="G91" s="5" t="s">
        <v>36</v>
      </c>
      <c r="H91" s="5" t="s">
        <v>90</v>
      </c>
      <c r="I91" s="5" t="s">
        <v>54</v>
      </c>
      <c r="J91" s="11">
        <v>20900</v>
      </c>
      <c r="M91" s="1"/>
      <c r="N91" s="1"/>
      <c r="O91" s="1"/>
    </row>
    <row r="92" spans="1:15" ht="15">
      <c r="A92" s="13">
        <f t="shared" si="1"/>
        <v>81</v>
      </c>
      <c r="D92" s="31" t="s">
        <v>59</v>
      </c>
      <c r="E92" s="34"/>
      <c r="F92" s="35"/>
      <c r="G92" s="5" t="s">
        <v>36</v>
      </c>
      <c r="H92" s="5" t="s">
        <v>90</v>
      </c>
      <c r="I92" s="5" t="s">
        <v>58</v>
      </c>
      <c r="J92" s="11">
        <v>1335</v>
      </c>
      <c r="M92" s="1"/>
      <c r="N92" s="1"/>
      <c r="O92" s="1"/>
    </row>
    <row r="93" spans="1:15" ht="34.5" customHeight="1">
      <c r="A93" s="13">
        <f t="shared" si="1"/>
        <v>82</v>
      </c>
      <c r="D93" s="31" t="s">
        <v>189</v>
      </c>
      <c r="E93" s="34"/>
      <c r="F93" s="35"/>
      <c r="G93" s="5" t="s">
        <v>36</v>
      </c>
      <c r="H93" s="5" t="s">
        <v>188</v>
      </c>
      <c r="I93" s="5" t="s">
        <v>2</v>
      </c>
      <c r="J93" s="11">
        <f>J94</f>
        <v>6894.4</v>
      </c>
      <c r="M93" s="1"/>
      <c r="N93" s="1"/>
      <c r="O93" s="1"/>
    </row>
    <row r="94" spans="1:15" ht="35.25" customHeight="1">
      <c r="A94" s="13">
        <f t="shared" si="1"/>
        <v>83</v>
      </c>
      <c r="D94" s="31" t="s">
        <v>123</v>
      </c>
      <c r="E94" s="81"/>
      <c r="F94" s="82"/>
      <c r="G94" s="5" t="s">
        <v>36</v>
      </c>
      <c r="H94" s="5" t="s">
        <v>188</v>
      </c>
      <c r="I94" s="5" t="s">
        <v>54</v>
      </c>
      <c r="J94" s="11">
        <v>6894.4</v>
      </c>
      <c r="M94" s="1"/>
      <c r="N94" s="1"/>
      <c r="O94" s="1"/>
    </row>
    <row r="95" spans="1:15" ht="21.75" customHeight="1">
      <c r="A95" s="13">
        <f t="shared" si="1"/>
        <v>84</v>
      </c>
      <c r="D95" s="31" t="s">
        <v>129</v>
      </c>
      <c r="E95" s="34"/>
      <c r="F95" s="35"/>
      <c r="G95" s="5" t="s">
        <v>36</v>
      </c>
      <c r="H95" s="5" t="s">
        <v>128</v>
      </c>
      <c r="I95" s="5" t="s">
        <v>2</v>
      </c>
      <c r="J95" s="11">
        <f>J96</f>
        <v>75237</v>
      </c>
      <c r="M95" s="1"/>
      <c r="N95" s="1"/>
      <c r="O95" s="1"/>
    </row>
    <row r="96" spans="1:15" ht="35.25" customHeight="1">
      <c r="A96" s="13">
        <f t="shared" si="1"/>
        <v>85</v>
      </c>
      <c r="D96" s="31" t="s">
        <v>123</v>
      </c>
      <c r="E96" s="81"/>
      <c r="F96" s="82"/>
      <c r="G96" s="5" t="s">
        <v>36</v>
      </c>
      <c r="H96" s="5" t="s">
        <v>128</v>
      </c>
      <c r="I96" s="5" t="s">
        <v>54</v>
      </c>
      <c r="J96" s="11">
        <v>75237</v>
      </c>
      <c r="M96" s="1"/>
      <c r="N96" s="1"/>
      <c r="O96" s="1"/>
    </row>
    <row r="97" spans="1:15" ht="36" customHeight="1">
      <c r="A97" s="13">
        <f t="shared" si="1"/>
        <v>86</v>
      </c>
      <c r="D97" s="31" t="s">
        <v>191</v>
      </c>
      <c r="E97" s="34"/>
      <c r="F97" s="35"/>
      <c r="G97" s="5" t="s">
        <v>36</v>
      </c>
      <c r="H97" s="5" t="s">
        <v>190</v>
      </c>
      <c r="I97" s="5" t="s">
        <v>2</v>
      </c>
      <c r="J97" s="11">
        <f>J98</f>
        <v>8020.5</v>
      </c>
      <c r="M97" s="1"/>
      <c r="N97" s="1"/>
      <c r="O97" s="1"/>
    </row>
    <row r="98" spans="1:15" ht="35.25" customHeight="1">
      <c r="A98" s="13">
        <f t="shared" si="1"/>
        <v>87</v>
      </c>
      <c r="D98" s="31" t="s">
        <v>123</v>
      </c>
      <c r="E98" s="81"/>
      <c r="F98" s="82"/>
      <c r="G98" s="5" t="s">
        <v>36</v>
      </c>
      <c r="H98" s="5" t="s">
        <v>190</v>
      </c>
      <c r="I98" s="5" t="s">
        <v>54</v>
      </c>
      <c r="J98" s="11">
        <v>8020.5</v>
      </c>
      <c r="M98" s="1"/>
      <c r="N98" s="1"/>
      <c r="O98" s="1"/>
    </row>
    <row r="99" spans="1:15" ht="24" customHeight="1">
      <c r="A99" s="13">
        <f t="shared" si="1"/>
        <v>88</v>
      </c>
      <c r="D99" s="31" t="s">
        <v>61</v>
      </c>
      <c r="E99" s="34"/>
      <c r="F99" s="35"/>
      <c r="G99" s="5" t="s">
        <v>36</v>
      </c>
      <c r="H99" s="3">
        <v>7000000000</v>
      </c>
      <c r="I99" s="5" t="s">
        <v>2</v>
      </c>
      <c r="J99" s="11">
        <f>J100+J103</f>
        <v>49450</v>
      </c>
      <c r="M99" s="1"/>
      <c r="N99" s="1"/>
      <c r="O99" s="1"/>
    </row>
    <row r="100" spans="1:15" ht="26.25" customHeight="1">
      <c r="A100" s="13">
        <f t="shared" si="1"/>
        <v>89</v>
      </c>
      <c r="D100" s="31" t="s">
        <v>159</v>
      </c>
      <c r="E100" s="40"/>
      <c r="F100" s="41"/>
      <c r="G100" s="5" t="s">
        <v>36</v>
      </c>
      <c r="H100" s="3">
        <v>7001000000</v>
      </c>
      <c r="I100" s="5" t="s">
        <v>2</v>
      </c>
      <c r="J100" s="11">
        <f>J101</f>
        <v>50</v>
      </c>
      <c r="M100" s="1"/>
      <c r="N100" s="1"/>
      <c r="O100" s="1"/>
    </row>
    <row r="101" spans="1:15" ht="21" customHeight="1">
      <c r="A101" s="13">
        <f t="shared" si="1"/>
        <v>90</v>
      </c>
      <c r="D101" s="31" t="s">
        <v>176</v>
      </c>
      <c r="E101" s="81"/>
      <c r="F101" s="82"/>
      <c r="G101" s="5" t="s">
        <v>36</v>
      </c>
      <c r="H101" s="3">
        <v>7001000050</v>
      </c>
      <c r="I101" s="5" t="s">
        <v>2</v>
      </c>
      <c r="J101" s="11">
        <f>J102</f>
        <v>50</v>
      </c>
      <c r="M101" s="1"/>
      <c r="N101" s="1"/>
      <c r="O101" s="1"/>
    </row>
    <row r="102" spans="1:15" ht="21.75" customHeight="1">
      <c r="A102" s="13">
        <f t="shared" si="1"/>
        <v>91</v>
      </c>
      <c r="D102" s="31" t="s">
        <v>57</v>
      </c>
      <c r="E102" s="34"/>
      <c r="F102" s="35"/>
      <c r="G102" s="5" t="s">
        <v>36</v>
      </c>
      <c r="H102" s="3">
        <v>7001000050</v>
      </c>
      <c r="I102" s="5" t="s">
        <v>175</v>
      </c>
      <c r="J102" s="11">
        <v>50</v>
      </c>
      <c r="M102" s="1"/>
      <c r="N102" s="1"/>
      <c r="O102" s="1"/>
    </row>
    <row r="103" spans="1:15" ht="35.25" customHeight="1">
      <c r="A103" s="13">
        <f t="shared" si="1"/>
        <v>92</v>
      </c>
      <c r="D103" s="31" t="s">
        <v>177</v>
      </c>
      <c r="E103" s="34"/>
      <c r="F103" s="35"/>
      <c r="G103" s="5" t="s">
        <v>36</v>
      </c>
      <c r="H103" s="3">
        <v>7001044600</v>
      </c>
      <c r="I103" s="5" t="s">
        <v>2</v>
      </c>
      <c r="J103" s="11">
        <f>J104</f>
        <v>49400</v>
      </c>
      <c r="M103" s="1"/>
      <c r="N103" s="1"/>
      <c r="O103" s="1"/>
    </row>
    <row r="104" spans="1:15" ht="23.25" customHeight="1">
      <c r="A104" s="13">
        <f t="shared" si="1"/>
        <v>93</v>
      </c>
      <c r="D104" s="31" t="s">
        <v>81</v>
      </c>
      <c r="E104" s="34"/>
      <c r="F104" s="35"/>
      <c r="G104" s="5" t="s">
        <v>36</v>
      </c>
      <c r="H104" s="3">
        <v>7001044600</v>
      </c>
      <c r="I104" s="5" t="s">
        <v>67</v>
      </c>
      <c r="J104" s="11">
        <v>49400</v>
      </c>
      <c r="M104" s="1"/>
      <c r="N104" s="1"/>
      <c r="O104" s="1"/>
    </row>
    <row r="105" spans="1:15" ht="15.75">
      <c r="A105" s="13">
        <f t="shared" si="1"/>
        <v>94</v>
      </c>
      <c r="D105" s="44" t="s">
        <v>14</v>
      </c>
      <c r="E105" s="45"/>
      <c r="F105" s="46"/>
      <c r="G105" s="25" t="s">
        <v>15</v>
      </c>
      <c r="H105" s="26" t="s">
        <v>73</v>
      </c>
      <c r="I105" s="25" t="s">
        <v>2</v>
      </c>
      <c r="J105" s="19">
        <f>J109+J106</f>
        <v>458</v>
      </c>
      <c r="M105" s="1"/>
      <c r="N105" s="1"/>
      <c r="O105" s="1"/>
    </row>
    <row r="106" spans="1:15" ht="31.5" customHeight="1">
      <c r="A106" s="13">
        <f t="shared" si="1"/>
        <v>95</v>
      </c>
      <c r="D106" s="31" t="s">
        <v>143</v>
      </c>
      <c r="E106" s="47"/>
      <c r="F106" s="48"/>
      <c r="G106" s="5" t="s">
        <v>15</v>
      </c>
      <c r="H106" s="5" t="s">
        <v>126</v>
      </c>
      <c r="I106" s="5" t="s">
        <v>2</v>
      </c>
      <c r="J106" s="11">
        <f>J107</f>
        <v>66</v>
      </c>
      <c r="M106" s="1"/>
      <c r="N106" s="1"/>
      <c r="O106" s="1"/>
    </row>
    <row r="107" spans="1:15" ht="23.25" customHeight="1">
      <c r="A107" s="13">
        <f t="shared" si="1"/>
        <v>96</v>
      </c>
      <c r="D107" s="31" t="s">
        <v>124</v>
      </c>
      <c r="E107" s="49"/>
      <c r="F107" s="50"/>
      <c r="G107" s="5" t="s">
        <v>15</v>
      </c>
      <c r="H107" s="5" t="s">
        <v>127</v>
      </c>
      <c r="I107" s="5" t="s">
        <v>2</v>
      </c>
      <c r="J107" s="11">
        <f>J108</f>
        <v>66</v>
      </c>
      <c r="M107" s="1"/>
      <c r="N107" s="1"/>
      <c r="O107" s="1"/>
    </row>
    <row r="108" spans="1:15" ht="36" customHeight="1">
      <c r="A108" s="13">
        <f t="shared" si="1"/>
        <v>97</v>
      </c>
      <c r="D108" s="31" t="s">
        <v>125</v>
      </c>
      <c r="E108" s="51"/>
      <c r="F108" s="52"/>
      <c r="G108" s="5" t="s">
        <v>15</v>
      </c>
      <c r="H108" s="5" t="s">
        <v>127</v>
      </c>
      <c r="I108" s="5" t="s">
        <v>43</v>
      </c>
      <c r="J108" s="11">
        <v>66</v>
      </c>
      <c r="M108" s="1"/>
      <c r="N108" s="1"/>
      <c r="O108" s="1"/>
    </row>
    <row r="109" spans="1:15" ht="38.25" customHeight="1">
      <c r="A109" s="13">
        <f t="shared" si="1"/>
        <v>98</v>
      </c>
      <c r="D109" s="31" t="s">
        <v>144</v>
      </c>
      <c r="E109" s="34"/>
      <c r="F109" s="35"/>
      <c r="G109" s="5" t="s">
        <v>15</v>
      </c>
      <c r="H109" s="5" t="s">
        <v>99</v>
      </c>
      <c r="I109" s="5" t="s">
        <v>2</v>
      </c>
      <c r="J109" s="11">
        <f>J110</f>
        <v>392</v>
      </c>
      <c r="M109" s="1"/>
      <c r="N109" s="1"/>
      <c r="O109" s="1"/>
    </row>
    <row r="110" spans="1:15" ht="22.5" customHeight="1">
      <c r="A110" s="13">
        <f t="shared" si="1"/>
        <v>99</v>
      </c>
      <c r="D110" s="31" t="s">
        <v>78</v>
      </c>
      <c r="E110" s="34"/>
      <c r="F110" s="35"/>
      <c r="G110" s="5" t="s">
        <v>15</v>
      </c>
      <c r="H110" s="5" t="s">
        <v>100</v>
      </c>
      <c r="I110" s="5" t="s">
        <v>2</v>
      </c>
      <c r="J110" s="11">
        <f>J111</f>
        <v>392</v>
      </c>
      <c r="M110" s="1"/>
      <c r="N110" s="1"/>
      <c r="O110" s="1"/>
    </row>
    <row r="111" spans="1:15" ht="33" customHeight="1">
      <c r="A111" s="13">
        <f t="shared" si="1"/>
        <v>100</v>
      </c>
      <c r="D111" s="31" t="s">
        <v>123</v>
      </c>
      <c r="E111" s="34"/>
      <c r="F111" s="35"/>
      <c r="G111" s="5" t="s">
        <v>15</v>
      </c>
      <c r="H111" s="5" t="s">
        <v>100</v>
      </c>
      <c r="I111" s="5" t="s">
        <v>54</v>
      </c>
      <c r="J111" s="11">
        <v>392</v>
      </c>
      <c r="M111" s="1"/>
      <c r="N111" s="1"/>
      <c r="O111" s="1"/>
    </row>
    <row r="112" spans="1:10" s="6" customFormat="1" ht="17.25" customHeight="1">
      <c r="A112" s="13">
        <f t="shared" si="1"/>
        <v>101</v>
      </c>
      <c r="D112" s="44" t="s">
        <v>116</v>
      </c>
      <c r="E112" s="57"/>
      <c r="F112" s="58"/>
      <c r="G112" s="26" t="s">
        <v>16</v>
      </c>
      <c r="H112" s="26" t="s">
        <v>73</v>
      </c>
      <c r="I112" s="26" t="s">
        <v>2</v>
      </c>
      <c r="J112" s="19">
        <f>J113+J118+J140</f>
        <v>139061.7</v>
      </c>
    </row>
    <row r="113" spans="1:10" s="4" customFormat="1" ht="17.25" customHeight="1">
      <c r="A113" s="13">
        <f t="shared" si="1"/>
        <v>102</v>
      </c>
      <c r="D113" s="44" t="s">
        <v>17</v>
      </c>
      <c r="E113" s="53"/>
      <c r="F113" s="54"/>
      <c r="G113" s="26" t="s">
        <v>18</v>
      </c>
      <c r="H113" s="26" t="s">
        <v>73</v>
      </c>
      <c r="I113" s="26" t="s">
        <v>2</v>
      </c>
      <c r="J113" s="19">
        <f>J114</f>
        <v>900</v>
      </c>
    </row>
    <row r="114" spans="1:10" s="4" customFormat="1" ht="20.25" customHeight="1">
      <c r="A114" s="13">
        <f t="shared" si="1"/>
        <v>103</v>
      </c>
      <c r="D114" s="31" t="s">
        <v>61</v>
      </c>
      <c r="E114" s="34"/>
      <c r="F114" s="35"/>
      <c r="G114" s="5" t="s">
        <v>18</v>
      </c>
      <c r="H114" s="3">
        <v>7000000000</v>
      </c>
      <c r="I114" s="5" t="s">
        <v>2</v>
      </c>
      <c r="J114" s="11">
        <f>J116</f>
        <v>900</v>
      </c>
    </row>
    <row r="115" spans="1:10" s="4" customFormat="1" ht="20.25" customHeight="1">
      <c r="A115" s="13">
        <f t="shared" si="1"/>
        <v>104</v>
      </c>
      <c r="D115" s="31" t="s">
        <v>159</v>
      </c>
      <c r="E115" s="40"/>
      <c r="F115" s="41"/>
      <c r="G115" s="5" t="s">
        <v>18</v>
      </c>
      <c r="H115" s="3">
        <v>7001000000</v>
      </c>
      <c r="I115" s="5" t="s">
        <v>2</v>
      </c>
      <c r="J115" s="11">
        <f>J114</f>
        <v>900</v>
      </c>
    </row>
    <row r="116" spans="1:10" s="4" customFormat="1" ht="22.5" customHeight="1">
      <c r="A116" s="13">
        <f t="shared" si="1"/>
        <v>105</v>
      </c>
      <c r="D116" s="31" t="s">
        <v>79</v>
      </c>
      <c r="E116" s="34"/>
      <c r="F116" s="35"/>
      <c r="G116" s="5" t="s">
        <v>18</v>
      </c>
      <c r="H116" s="3">
        <v>7001000015</v>
      </c>
      <c r="I116" s="5" t="s">
        <v>2</v>
      </c>
      <c r="J116" s="11">
        <f>J117</f>
        <v>900</v>
      </c>
    </row>
    <row r="117" spans="1:10" s="4" customFormat="1" ht="33" customHeight="1">
      <c r="A117" s="13">
        <f t="shared" si="1"/>
        <v>106</v>
      </c>
      <c r="D117" s="31" t="s">
        <v>123</v>
      </c>
      <c r="E117" s="34"/>
      <c r="F117" s="35"/>
      <c r="G117" s="5" t="s">
        <v>18</v>
      </c>
      <c r="H117" s="3">
        <v>7001000015</v>
      </c>
      <c r="I117" s="5" t="s">
        <v>54</v>
      </c>
      <c r="J117" s="11">
        <v>900</v>
      </c>
    </row>
    <row r="118" spans="1:15" ht="15" customHeight="1">
      <c r="A118" s="13">
        <f t="shared" si="1"/>
        <v>107</v>
      </c>
      <c r="D118" s="44" t="s">
        <v>19</v>
      </c>
      <c r="E118" s="45"/>
      <c r="F118" s="46"/>
      <c r="G118" s="25" t="s">
        <v>20</v>
      </c>
      <c r="H118" s="26" t="s">
        <v>73</v>
      </c>
      <c r="I118" s="25" t="s">
        <v>2</v>
      </c>
      <c r="J118" s="19">
        <f>J134+J119+J123</f>
        <v>97780.50000000001</v>
      </c>
      <c r="M118" s="1"/>
      <c r="N118" s="1"/>
      <c r="O118" s="1"/>
    </row>
    <row r="119" spans="1:15" ht="34.5" customHeight="1">
      <c r="A119" s="13">
        <f t="shared" si="1"/>
        <v>108</v>
      </c>
      <c r="D119" s="31" t="s">
        <v>145</v>
      </c>
      <c r="E119" s="34"/>
      <c r="F119" s="35"/>
      <c r="G119" s="5" t="s">
        <v>20</v>
      </c>
      <c r="H119" s="5" t="s">
        <v>98</v>
      </c>
      <c r="I119" s="5" t="s">
        <v>2</v>
      </c>
      <c r="J119" s="11">
        <f>J120</f>
        <v>864.2</v>
      </c>
      <c r="M119" s="1"/>
      <c r="N119" s="1"/>
      <c r="O119" s="1"/>
    </row>
    <row r="120" spans="1:15" ht="22.5" customHeight="1">
      <c r="A120" s="13">
        <f t="shared" si="1"/>
        <v>109</v>
      </c>
      <c r="D120" s="31" t="s">
        <v>107</v>
      </c>
      <c r="E120" s="34"/>
      <c r="F120" s="35"/>
      <c r="G120" s="5" t="s">
        <v>20</v>
      </c>
      <c r="H120" s="5" t="s">
        <v>108</v>
      </c>
      <c r="I120" s="5" t="s">
        <v>2</v>
      </c>
      <c r="J120" s="11">
        <f>+J121+J122</f>
        <v>864.2</v>
      </c>
      <c r="M120" s="1"/>
      <c r="N120" s="1"/>
      <c r="O120" s="1"/>
    </row>
    <row r="121" spans="1:15" ht="28.5" customHeight="1">
      <c r="A121" s="13">
        <f t="shared" si="1"/>
        <v>110</v>
      </c>
      <c r="D121" s="31" t="s">
        <v>123</v>
      </c>
      <c r="E121" s="34"/>
      <c r="F121" s="35"/>
      <c r="G121" s="5" t="s">
        <v>20</v>
      </c>
      <c r="H121" s="5" t="s">
        <v>108</v>
      </c>
      <c r="I121" s="5" t="s">
        <v>54</v>
      </c>
      <c r="J121" s="11">
        <v>444.2</v>
      </c>
      <c r="M121" s="1"/>
      <c r="N121" s="1"/>
      <c r="O121" s="1"/>
    </row>
    <row r="122" spans="1:15" ht="18.75" customHeight="1">
      <c r="A122" s="13">
        <f t="shared" si="1"/>
        <v>111</v>
      </c>
      <c r="D122" s="31" t="s">
        <v>81</v>
      </c>
      <c r="E122" s="34"/>
      <c r="F122" s="35"/>
      <c r="G122" s="5" t="s">
        <v>20</v>
      </c>
      <c r="H122" s="5" t="s">
        <v>108</v>
      </c>
      <c r="I122" s="5" t="s">
        <v>67</v>
      </c>
      <c r="J122" s="11">
        <v>420</v>
      </c>
      <c r="M122" s="1"/>
      <c r="N122" s="1"/>
      <c r="O122" s="1"/>
    </row>
    <row r="123" spans="1:15" ht="33.75" customHeight="1">
      <c r="A123" s="13">
        <f t="shared" si="1"/>
        <v>112</v>
      </c>
      <c r="D123" s="31" t="s">
        <v>146</v>
      </c>
      <c r="E123" s="34"/>
      <c r="F123" s="35"/>
      <c r="G123" s="5" t="s">
        <v>20</v>
      </c>
      <c r="H123" s="5" t="s">
        <v>97</v>
      </c>
      <c r="I123" s="5" t="s">
        <v>2</v>
      </c>
      <c r="J123" s="11">
        <f>J124+J132+J130+J128</f>
        <v>96716.00000000001</v>
      </c>
      <c r="M123" s="1"/>
      <c r="N123" s="1"/>
      <c r="O123" s="1"/>
    </row>
    <row r="124" spans="1:15" ht="24.75" customHeight="1">
      <c r="A124" s="13">
        <f t="shared" si="1"/>
        <v>113</v>
      </c>
      <c r="D124" s="31" t="s">
        <v>160</v>
      </c>
      <c r="E124" s="34"/>
      <c r="F124" s="35"/>
      <c r="G124" s="5" t="s">
        <v>20</v>
      </c>
      <c r="H124" s="5" t="s">
        <v>130</v>
      </c>
      <c r="I124" s="5" t="s">
        <v>2</v>
      </c>
      <c r="J124" s="11">
        <f>J125+J126+J127</f>
        <v>50052</v>
      </c>
      <c r="M124" s="1"/>
      <c r="N124" s="1"/>
      <c r="O124" s="1"/>
    </row>
    <row r="125" spans="1:15" ht="33" customHeight="1">
      <c r="A125" s="13">
        <f t="shared" si="1"/>
        <v>114</v>
      </c>
      <c r="D125" s="31" t="s">
        <v>123</v>
      </c>
      <c r="E125" s="34"/>
      <c r="F125" s="35"/>
      <c r="G125" s="5" t="s">
        <v>20</v>
      </c>
      <c r="H125" s="5" t="s">
        <v>130</v>
      </c>
      <c r="I125" s="5" t="s">
        <v>54</v>
      </c>
      <c r="J125" s="11">
        <v>4780</v>
      </c>
      <c r="M125" s="1"/>
      <c r="N125" s="1"/>
      <c r="O125" s="1"/>
    </row>
    <row r="126" spans="1:15" ht="18" customHeight="1">
      <c r="A126" s="13">
        <f t="shared" si="1"/>
        <v>115</v>
      </c>
      <c r="D126" s="31" t="s">
        <v>81</v>
      </c>
      <c r="E126" s="34"/>
      <c r="F126" s="35"/>
      <c r="G126" s="5" t="s">
        <v>20</v>
      </c>
      <c r="H126" s="5" t="s">
        <v>130</v>
      </c>
      <c r="I126" s="5" t="s">
        <v>67</v>
      </c>
      <c r="J126" s="11">
        <v>23016.2</v>
      </c>
      <c r="M126" s="1"/>
      <c r="N126" s="1"/>
      <c r="O126" s="1"/>
    </row>
    <row r="127" spans="1:15" ht="38.25" customHeight="1">
      <c r="A127" s="13">
        <f t="shared" si="1"/>
        <v>116</v>
      </c>
      <c r="D127" s="31" t="s">
        <v>165</v>
      </c>
      <c r="E127" s="55"/>
      <c r="F127" s="56"/>
      <c r="G127" s="5" t="s">
        <v>20</v>
      </c>
      <c r="H127" s="5" t="s">
        <v>130</v>
      </c>
      <c r="I127" s="5" t="s">
        <v>164</v>
      </c>
      <c r="J127" s="11">
        <f>2255.8+20000</f>
        <v>22255.8</v>
      </c>
      <c r="M127" s="1"/>
      <c r="N127" s="1"/>
      <c r="O127" s="1"/>
    </row>
    <row r="128" spans="1:15" ht="33" customHeight="1">
      <c r="A128" s="13">
        <f t="shared" si="1"/>
        <v>117</v>
      </c>
      <c r="D128" s="89" t="s">
        <v>197</v>
      </c>
      <c r="E128" s="90"/>
      <c r="F128" s="91"/>
      <c r="G128" s="5" t="s">
        <v>20</v>
      </c>
      <c r="H128" s="5" t="s">
        <v>196</v>
      </c>
      <c r="I128" s="5" t="s">
        <v>2</v>
      </c>
      <c r="J128" s="11">
        <f>J129</f>
        <v>11954.1</v>
      </c>
      <c r="M128" s="1"/>
      <c r="N128" s="1"/>
      <c r="O128" s="1"/>
    </row>
    <row r="129" spans="1:15" ht="34.5" customHeight="1">
      <c r="A129" s="13">
        <f t="shared" si="1"/>
        <v>118</v>
      </c>
      <c r="D129" s="31" t="s">
        <v>165</v>
      </c>
      <c r="E129" s="55"/>
      <c r="F129" s="56"/>
      <c r="G129" s="5" t="s">
        <v>20</v>
      </c>
      <c r="H129" s="5" t="s">
        <v>196</v>
      </c>
      <c r="I129" s="5" t="s">
        <v>164</v>
      </c>
      <c r="J129" s="11">
        <v>11954.1</v>
      </c>
      <c r="M129" s="1"/>
      <c r="N129" s="1"/>
      <c r="O129" s="1"/>
    </row>
    <row r="130" spans="1:15" ht="36" customHeight="1">
      <c r="A130" s="13">
        <f t="shared" si="1"/>
        <v>119</v>
      </c>
      <c r="D130" s="31" t="s">
        <v>181</v>
      </c>
      <c r="E130" s="92"/>
      <c r="F130" s="93"/>
      <c r="G130" s="5" t="s">
        <v>20</v>
      </c>
      <c r="H130" s="5" t="s">
        <v>182</v>
      </c>
      <c r="I130" s="5" t="s">
        <v>2</v>
      </c>
      <c r="J130" s="11">
        <f>J131</f>
        <v>11259.8</v>
      </c>
      <c r="M130" s="1"/>
      <c r="N130" s="1"/>
      <c r="O130" s="1"/>
    </row>
    <row r="131" spans="1:15" ht="24" customHeight="1">
      <c r="A131" s="13">
        <f t="shared" si="1"/>
        <v>120</v>
      </c>
      <c r="D131" s="31" t="s">
        <v>81</v>
      </c>
      <c r="E131" s="34"/>
      <c r="F131" s="35"/>
      <c r="G131" s="5" t="s">
        <v>20</v>
      </c>
      <c r="H131" s="5" t="s">
        <v>182</v>
      </c>
      <c r="I131" s="5" t="s">
        <v>67</v>
      </c>
      <c r="J131" s="11">
        <v>11259.8</v>
      </c>
      <c r="M131" s="1"/>
      <c r="N131" s="1"/>
      <c r="O131" s="1"/>
    </row>
    <row r="132" spans="1:15" ht="32.25" customHeight="1">
      <c r="A132" s="13">
        <f t="shared" si="1"/>
        <v>121</v>
      </c>
      <c r="D132" s="31" t="s">
        <v>179</v>
      </c>
      <c r="E132" s="92"/>
      <c r="F132" s="93"/>
      <c r="G132" s="5" t="s">
        <v>20</v>
      </c>
      <c r="H132" s="5" t="s">
        <v>178</v>
      </c>
      <c r="I132" s="5" t="s">
        <v>2</v>
      </c>
      <c r="J132" s="11">
        <f>J133</f>
        <v>23450.1</v>
      </c>
      <c r="M132" s="1"/>
      <c r="N132" s="1"/>
      <c r="O132" s="1"/>
    </row>
    <row r="133" spans="1:15" ht="18.75" customHeight="1">
      <c r="A133" s="13">
        <f t="shared" si="1"/>
        <v>122</v>
      </c>
      <c r="D133" s="31" t="s">
        <v>81</v>
      </c>
      <c r="E133" s="34"/>
      <c r="F133" s="35"/>
      <c r="G133" s="5" t="s">
        <v>20</v>
      </c>
      <c r="H133" s="5" t="s">
        <v>178</v>
      </c>
      <c r="I133" s="5" t="s">
        <v>67</v>
      </c>
      <c r="J133" s="11">
        <v>23450.1</v>
      </c>
      <c r="M133" s="1"/>
      <c r="N133" s="1"/>
      <c r="O133" s="1"/>
    </row>
    <row r="134" spans="1:15" ht="26.25" customHeight="1">
      <c r="A134" s="13">
        <f t="shared" si="1"/>
        <v>123</v>
      </c>
      <c r="D134" s="31" t="s">
        <v>61</v>
      </c>
      <c r="E134" s="36"/>
      <c r="F134" s="37"/>
      <c r="G134" s="5" t="s">
        <v>20</v>
      </c>
      <c r="H134" s="3">
        <v>7000000000</v>
      </c>
      <c r="I134" s="5" t="s">
        <v>2</v>
      </c>
      <c r="J134" s="11">
        <f>J135</f>
        <v>200.3</v>
      </c>
      <c r="M134" s="1"/>
      <c r="N134" s="1"/>
      <c r="O134" s="1"/>
    </row>
    <row r="135" spans="1:15" ht="26.25" customHeight="1">
      <c r="A135" s="13">
        <f t="shared" si="1"/>
        <v>124</v>
      </c>
      <c r="D135" s="31" t="s">
        <v>159</v>
      </c>
      <c r="E135" s="40"/>
      <c r="F135" s="41"/>
      <c r="G135" s="5" t="s">
        <v>20</v>
      </c>
      <c r="H135" s="3">
        <v>7001000000</v>
      </c>
      <c r="I135" s="5" t="s">
        <v>2</v>
      </c>
      <c r="J135" s="11">
        <f>J136+J138</f>
        <v>200.3</v>
      </c>
      <c r="M135" s="1"/>
      <c r="N135" s="1"/>
      <c r="O135" s="1"/>
    </row>
    <row r="136" spans="1:15" ht="26.25" customHeight="1">
      <c r="A136" s="13">
        <f t="shared" si="1"/>
        <v>125</v>
      </c>
      <c r="D136" s="31" t="s">
        <v>192</v>
      </c>
      <c r="E136" s="92"/>
      <c r="F136" s="93"/>
      <c r="G136" s="5" t="s">
        <v>20</v>
      </c>
      <c r="H136" s="3">
        <v>7001000016</v>
      </c>
      <c r="I136" s="5" t="s">
        <v>2</v>
      </c>
      <c r="J136" s="11">
        <f>J137</f>
        <v>10.3</v>
      </c>
      <c r="M136" s="1"/>
      <c r="N136" s="1"/>
      <c r="O136" s="1"/>
    </row>
    <row r="137" spans="1:15" ht="26.25" customHeight="1">
      <c r="A137" s="13">
        <f t="shared" si="1"/>
        <v>126</v>
      </c>
      <c r="D137" s="31" t="s">
        <v>174</v>
      </c>
      <c r="E137" s="92"/>
      <c r="F137" s="93"/>
      <c r="G137" s="5" t="s">
        <v>20</v>
      </c>
      <c r="H137" s="3">
        <v>7001000016</v>
      </c>
      <c r="I137" s="5" t="s">
        <v>173</v>
      </c>
      <c r="J137" s="11">
        <f>10+0.3</f>
        <v>10.3</v>
      </c>
      <c r="M137" s="1"/>
      <c r="N137" s="1"/>
      <c r="O137" s="1"/>
    </row>
    <row r="138" spans="1:15" ht="26.25" customHeight="1">
      <c r="A138" s="13">
        <f t="shared" si="1"/>
        <v>127</v>
      </c>
      <c r="D138" s="31" t="s">
        <v>56</v>
      </c>
      <c r="E138" s="36"/>
      <c r="F138" s="37"/>
      <c r="G138" s="5" t="s">
        <v>20</v>
      </c>
      <c r="H138" s="3">
        <v>7001000017</v>
      </c>
      <c r="I138" s="5" t="s">
        <v>2</v>
      </c>
      <c r="J138" s="11">
        <f>J139</f>
        <v>190</v>
      </c>
      <c r="M138" s="1"/>
      <c r="N138" s="1"/>
      <c r="O138" s="1"/>
    </row>
    <row r="139" spans="1:15" ht="39" customHeight="1">
      <c r="A139" s="13">
        <f t="shared" si="1"/>
        <v>128</v>
      </c>
      <c r="D139" s="31" t="s">
        <v>125</v>
      </c>
      <c r="E139" s="51"/>
      <c r="F139" s="52"/>
      <c r="G139" s="5" t="s">
        <v>20</v>
      </c>
      <c r="H139" s="3">
        <v>7001000017</v>
      </c>
      <c r="I139" s="5" t="s">
        <v>43</v>
      </c>
      <c r="J139" s="11">
        <v>190</v>
      </c>
      <c r="M139" s="1"/>
      <c r="N139" s="1"/>
      <c r="O139" s="1"/>
    </row>
    <row r="140" spans="1:15" ht="15.75">
      <c r="A140" s="13">
        <f t="shared" si="1"/>
        <v>129</v>
      </c>
      <c r="D140" s="44" t="s">
        <v>21</v>
      </c>
      <c r="E140" s="45"/>
      <c r="F140" s="46"/>
      <c r="G140" s="25" t="s">
        <v>22</v>
      </c>
      <c r="H140" s="26" t="s">
        <v>73</v>
      </c>
      <c r="I140" s="25" t="s">
        <v>2</v>
      </c>
      <c r="J140" s="19">
        <f>J146+J141</f>
        <v>40381.2</v>
      </c>
      <c r="M140" s="1"/>
      <c r="N140" s="1"/>
      <c r="O140" s="1"/>
    </row>
    <row r="141" spans="1:15" ht="33.75" customHeight="1">
      <c r="A141" s="13">
        <f t="shared" si="1"/>
        <v>130</v>
      </c>
      <c r="D141" s="31" t="s">
        <v>131</v>
      </c>
      <c r="E141" s="34"/>
      <c r="F141" s="35"/>
      <c r="G141" s="3" t="s">
        <v>22</v>
      </c>
      <c r="H141" s="5" t="s">
        <v>157</v>
      </c>
      <c r="I141" s="5" t="s">
        <v>2</v>
      </c>
      <c r="J141" s="11">
        <f>J142+J144</f>
        <v>23582.199999999997</v>
      </c>
      <c r="M141" s="1"/>
      <c r="N141" s="1"/>
      <c r="O141" s="1"/>
    </row>
    <row r="142" spans="1:10" s="1" customFormat="1" ht="24" customHeight="1">
      <c r="A142" s="13">
        <f t="shared" si="1"/>
        <v>131</v>
      </c>
      <c r="D142" s="31" t="s">
        <v>156</v>
      </c>
      <c r="E142" s="34"/>
      <c r="F142" s="35"/>
      <c r="G142" s="3" t="s">
        <v>22</v>
      </c>
      <c r="H142" s="5" t="s">
        <v>158</v>
      </c>
      <c r="I142" s="5" t="s">
        <v>2</v>
      </c>
      <c r="J142" s="11">
        <f>J143</f>
        <v>5632.6</v>
      </c>
    </row>
    <row r="143" spans="1:15" ht="32.25" customHeight="1">
      <c r="A143" s="13">
        <f t="shared" si="1"/>
        <v>132</v>
      </c>
      <c r="D143" s="31" t="s">
        <v>123</v>
      </c>
      <c r="E143" s="34"/>
      <c r="F143" s="35"/>
      <c r="G143" s="3" t="s">
        <v>22</v>
      </c>
      <c r="H143" s="5" t="s">
        <v>158</v>
      </c>
      <c r="I143" s="5" t="s">
        <v>54</v>
      </c>
      <c r="J143" s="11">
        <f>5632.6</f>
        <v>5632.6</v>
      </c>
      <c r="M143" s="1"/>
      <c r="N143" s="1"/>
      <c r="O143" s="1"/>
    </row>
    <row r="144" spans="1:15" ht="32.25" customHeight="1">
      <c r="A144" s="13">
        <f t="shared" si="1"/>
        <v>133</v>
      </c>
      <c r="D144" s="31" t="s">
        <v>163</v>
      </c>
      <c r="E144" s="92"/>
      <c r="F144" s="93"/>
      <c r="G144" s="3" t="s">
        <v>22</v>
      </c>
      <c r="H144" s="5" t="s">
        <v>162</v>
      </c>
      <c r="I144" s="5" t="s">
        <v>2</v>
      </c>
      <c r="J144" s="11">
        <f>J145</f>
        <v>17949.6</v>
      </c>
      <c r="M144" s="1"/>
      <c r="N144" s="1"/>
      <c r="O144" s="1"/>
    </row>
    <row r="145" spans="1:15" ht="32.25" customHeight="1">
      <c r="A145" s="13">
        <f t="shared" si="1"/>
        <v>134</v>
      </c>
      <c r="D145" s="31" t="s">
        <v>123</v>
      </c>
      <c r="E145" s="34"/>
      <c r="F145" s="35"/>
      <c r="G145" s="3" t="s">
        <v>22</v>
      </c>
      <c r="H145" s="5" t="s">
        <v>162</v>
      </c>
      <c r="I145" s="5" t="s">
        <v>54</v>
      </c>
      <c r="J145" s="11">
        <v>17949.6</v>
      </c>
      <c r="M145" s="1"/>
      <c r="N145" s="1"/>
      <c r="O145" s="1"/>
    </row>
    <row r="146" spans="1:15" ht="15">
      <c r="A146" s="13">
        <f t="shared" si="1"/>
        <v>135</v>
      </c>
      <c r="D146" s="31" t="s">
        <v>61</v>
      </c>
      <c r="E146" s="34"/>
      <c r="F146" s="35"/>
      <c r="G146" s="3" t="s">
        <v>22</v>
      </c>
      <c r="H146" s="3">
        <v>7000000000</v>
      </c>
      <c r="I146" s="3" t="s">
        <v>2</v>
      </c>
      <c r="J146" s="11">
        <f>J148+J150+J152</f>
        <v>16799</v>
      </c>
      <c r="M146" s="1"/>
      <c r="N146" s="1"/>
      <c r="O146" s="1"/>
    </row>
    <row r="147" spans="1:15" ht="21.75" customHeight="1">
      <c r="A147" s="13">
        <f t="shared" si="1"/>
        <v>136</v>
      </c>
      <c r="D147" s="31" t="s">
        <v>159</v>
      </c>
      <c r="E147" s="40"/>
      <c r="F147" s="41"/>
      <c r="G147" s="3" t="s">
        <v>22</v>
      </c>
      <c r="H147" s="3">
        <v>7001000000</v>
      </c>
      <c r="I147" s="3" t="s">
        <v>2</v>
      </c>
      <c r="J147" s="11">
        <f>J146</f>
        <v>16799</v>
      </c>
      <c r="M147" s="1"/>
      <c r="N147" s="1"/>
      <c r="O147" s="1"/>
    </row>
    <row r="148" spans="1:15" ht="24" customHeight="1">
      <c r="A148" s="13">
        <f t="shared" si="1"/>
        <v>137</v>
      </c>
      <c r="D148" s="31" t="s">
        <v>134</v>
      </c>
      <c r="E148" s="32"/>
      <c r="F148" s="33"/>
      <c r="G148" s="3" t="s">
        <v>22</v>
      </c>
      <c r="H148" s="3">
        <v>7001000018</v>
      </c>
      <c r="I148" s="3" t="s">
        <v>2</v>
      </c>
      <c r="J148" s="11">
        <f>J149</f>
        <v>6200</v>
      </c>
      <c r="M148" s="1"/>
      <c r="N148" s="1"/>
      <c r="O148" s="1"/>
    </row>
    <row r="149" spans="1:15" ht="36" customHeight="1">
      <c r="A149" s="13">
        <f t="shared" si="1"/>
        <v>138</v>
      </c>
      <c r="D149" s="31" t="s">
        <v>123</v>
      </c>
      <c r="E149" s="34"/>
      <c r="F149" s="35"/>
      <c r="G149" s="3" t="s">
        <v>22</v>
      </c>
      <c r="H149" s="3">
        <v>7001000018</v>
      </c>
      <c r="I149" s="3">
        <v>240</v>
      </c>
      <c r="J149" s="11">
        <v>6200</v>
      </c>
      <c r="M149" s="1"/>
      <c r="N149" s="1"/>
      <c r="O149" s="1"/>
    </row>
    <row r="150" spans="1:15" ht="17.25" customHeight="1">
      <c r="A150" s="13">
        <f t="shared" si="1"/>
        <v>139</v>
      </c>
      <c r="D150" s="31" t="s">
        <v>135</v>
      </c>
      <c r="E150" s="32"/>
      <c r="F150" s="33"/>
      <c r="G150" s="3" t="s">
        <v>22</v>
      </c>
      <c r="H150" s="3">
        <v>7001000019</v>
      </c>
      <c r="I150" s="3" t="s">
        <v>2</v>
      </c>
      <c r="J150" s="11">
        <f>J151</f>
        <v>450</v>
      </c>
      <c r="M150" s="7"/>
      <c r="N150" s="1"/>
      <c r="O150" s="1"/>
    </row>
    <row r="151" spans="1:15" ht="17.25" customHeight="1">
      <c r="A151" s="13">
        <f t="shared" si="1"/>
        <v>140</v>
      </c>
      <c r="D151" s="31" t="s">
        <v>59</v>
      </c>
      <c r="E151" s="34"/>
      <c r="F151" s="35"/>
      <c r="G151" s="5" t="s">
        <v>22</v>
      </c>
      <c r="H151" s="3">
        <v>7001000019</v>
      </c>
      <c r="I151" s="3">
        <v>610</v>
      </c>
      <c r="J151" s="11">
        <v>450</v>
      </c>
      <c r="M151" s="7"/>
      <c r="N151" s="1"/>
      <c r="O151" s="1"/>
    </row>
    <row r="152" spans="1:15" ht="19.5" customHeight="1">
      <c r="A152" s="13">
        <f t="shared" si="1"/>
        <v>141</v>
      </c>
      <c r="D152" s="31" t="s">
        <v>47</v>
      </c>
      <c r="E152" s="32"/>
      <c r="F152" s="33"/>
      <c r="G152" s="3" t="s">
        <v>22</v>
      </c>
      <c r="H152" s="3">
        <v>7001000020</v>
      </c>
      <c r="I152" s="3" t="s">
        <v>2</v>
      </c>
      <c r="J152" s="11">
        <f>J153+J154</f>
        <v>10149</v>
      </c>
      <c r="M152" s="7"/>
      <c r="N152" s="1"/>
      <c r="O152" s="1"/>
    </row>
    <row r="153" spans="1:15" ht="33" customHeight="1">
      <c r="A153" s="13">
        <f t="shared" si="1"/>
        <v>142</v>
      </c>
      <c r="D153" s="31" t="s">
        <v>123</v>
      </c>
      <c r="E153" s="34"/>
      <c r="F153" s="35"/>
      <c r="G153" s="3" t="s">
        <v>22</v>
      </c>
      <c r="H153" s="3">
        <v>7001000020</v>
      </c>
      <c r="I153" s="3">
        <v>240</v>
      </c>
      <c r="J153" s="11">
        <f>1685+1360</f>
        <v>3045</v>
      </c>
      <c r="M153" s="7"/>
      <c r="N153" s="1"/>
      <c r="O153" s="1"/>
    </row>
    <row r="154" spans="1:15" ht="15" customHeight="1">
      <c r="A154" s="13">
        <f t="shared" si="1"/>
        <v>143</v>
      </c>
      <c r="D154" s="31" t="s">
        <v>59</v>
      </c>
      <c r="E154" s="34"/>
      <c r="F154" s="35"/>
      <c r="G154" s="5" t="s">
        <v>22</v>
      </c>
      <c r="H154" s="3">
        <v>7001000020</v>
      </c>
      <c r="I154" s="3">
        <v>610</v>
      </c>
      <c r="J154" s="11">
        <v>7104</v>
      </c>
      <c r="M154" s="7"/>
      <c r="N154" s="1"/>
      <c r="O154" s="1"/>
    </row>
    <row r="155" spans="1:10" s="6" customFormat="1" ht="21" customHeight="1">
      <c r="A155" s="13">
        <f t="shared" si="1"/>
        <v>144</v>
      </c>
      <c r="D155" s="44" t="s">
        <v>117</v>
      </c>
      <c r="E155" s="57"/>
      <c r="F155" s="58"/>
      <c r="G155" s="26" t="s">
        <v>23</v>
      </c>
      <c r="H155" s="26" t="s">
        <v>73</v>
      </c>
      <c r="I155" s="26" t="s">
        <v>2</v>
      </c>
      <c r="J155" s="19">
        <f>J156</f>
        <v>845</v>
      </c>
    </row>
    <row r="156" spans="1:10" s="6" customFormat="1" ht="19.5" customHeight="1">
      <c r="A156" s="13">
        <f t="shared" si="1"/>
        <v>145</v>
      </c>
      <c r="D156" s="44" t="s">
        <v>101</v>
      </c>
      <c r="E156" s="45"/>
      <c r="F156" s="46"/>
      <c r="G156" s="25" t="s">
        <v>24</v>
      </c>
      <c r="H156" s="26" t="s">
        <v>73</v>
      </c>
      <c r="I156" s="25" t="s">
        <v>2</v>
      </c>
      <c r="J156" s="19">
        <f>J159</f>
        <v>845</v>
      </c>
    </row>
    <row r="157" spans="1:10" s="6" customFormat="1" ht="15">
      <c r="A157" s="13">
        <f t="shared" si="1"/>
        <v>146</v>
      </c>
      <c r="D157" s="31" t="s">
        <v>61</v>
      </c>
      <c r="E157" s="34"/>
      <c r="F157" s="35"/>
      <c r="G157" s="3" t="s">
        <v>24</v>
      </c>
      <c r="H157" s="3">
        <v>7000000000</v>
      </c>
      <c r="I157" s="3" t="s">
        <v>2</v>
      </c>
      <c r="J157" s="11">
        <f>J159</f>
        <v>845</v>
      </c>
    </row>
    <row r="158" spans="1:10" s="6" customFormat="1" ht="19.5" customHeight="1">
      <c r="A158" s="13">
        <f t="shared" si="1"/>
        <v>147</v>
      </c>
      <c r="D158" s="31" t="s">
        <v>159</v>
      </c>
      <c r="E158" s="40"/>
      <c r="F158" s="41"/>
      <c r="G158" s="3" t="s">
        <v>24</v>
      </c>
      <c r="H158" s="3">
        <v>7001000000</v>
      </c>
      <c r="I158" s="3" t="s">
        <v>2</v>
      </c>
      <c r="J158" s="11">
        <f>J157</f>
        <v>845</v>
      </c>
    </row>
    <row r="159" spans="1:15" ht="18" customHeight="1">
      <c r="A159" s="13">
        <f t="shared" si="1"/>
        <v>148</v>
      </c>
      <c r="D159" s="31" t="s">
        <v>32</v>
      </c>
      <c r="E159" s="32"/>
      <c r="F159" s="33"/>
      <c r="G159" s="3" t="s">
        <v>24</v>
      </c>
      <c r="H159" s="3">
        <v>7001000022</v>
      </c>
      <c r="I159" s="3" t="s">
        <v>2</v>
      </c>
      <c r="J159" s="11">
        <f>J160</f>
        <v>845</v>
      </c>
      <c r="M159" s="9"/>
      <c r="N159" s="1"/>
      <c r="O159" s="1"/>
    </row>
    <row r="160" spans="1:15" ht="36" customHeight="1">
      <c r="A160" s="13">
        <f t="shared" si="1"/>
        <v>149</v>
      </c>
      <c r="D160" s="31" t="s">
        <v>123</v>
      </c>
      <c r="E160" s="34"/>
      <c r="F160" s="35"/>
      <c r="G160" s="5" t="s">
        <v>24</v>
      </c>
      <c r="H160" s="3">
        <v>7001000022</v>
      </c>
      <c r="I160" s="5" t="s">
        <v>54</v>
      </c>
      <c r="J160" s="11">
        <v>845</v>
      </c>
      <c r="M160" s="9"/>
      <c r="N160" s="1"/>
      <c r="O160" s="1"/>
    </row>
    <row r="161" spans="1:10" s="6" customFormat="1" ht="19.5" customHeight="1">
      <c r="A161" s="13">
        <f t="shared" si="1"/>
        <v>150</v>
      </c>
      <c r="D161" s="44" t="s">
        <v>118</v>
      </c>
      <c r="E161" s="53"/>
      <c r="F161" s="54"/>
      <c r="G161" s="26" t="s">
        <v>25</v>
      </c>
      <c r="H161" s="26" t="s">
        <v>73</v>
      </c>
      <c r="I161" s="26" t="s">
        <v>2</v>
      </c>
      <c r="J161" s="19">
        <f>J162</f>
        <v>40895</v>
      </c>
    </row>
    <row r="162" spans="1:15" ht="18" customHeight="1">
      <c r="A162" s="13">
        <f t="shared" si="1"/>
        <v>151</v>
      </c>
      <c r="D162" s="44" t="s">
        <v>26</v>
      </c>
      <c r="E162" s="45"/>
      <c r="F162" s="46"/>
      <c r="G162" s="25" t="s">
        <v>27</v>
      </c>
      <c r="H162" s="26" t="s">
        <v>73</v>
      </c>
      <c r="I162" s="25" t="s">
        <v>2</v>
      </c>
      <c r="J162" s="19">
        <f>J163</f>
        <v>40895</v>
      </c>
      <c r="M162" s="9"/>
      <c r="N162" s="1"/>
      <c r="O162" s="1"/>
    </row>
    <row r="163" spans="1:15" ht="30.75" customHeight="1">
      <c r="A163" s="13">
        <f t="shared" si="1"/>
        <v>152</v>
      </c>
      <c r="D163" s="31" t="s">
        <v>147</v>
      </c>
      <c r="E163" s="34"/>
      <c r="F163" s="35"/>
      <c r="G163" s="3" t="s">
        <v>27</v>
      </c>
      <c r="H163" s="3">
        <v>1000000000</v>
      </c>
      <c r="I163" s="5" t="s">
        <v>2</v>
      </c>
      <c r="J163" s="11">
        <f>J164+J167</f>
        <v>40895</v>
      </c>
      <c r="M163" s="9"/>
      <c r="N163" s="1"/>
      <c r="O163" s="1"/>
    </row>
    <row r="164" spans="1:13" s="8" customFormat="1" ht="32.25" customHeight="1">
      <c r="A164" s="13">
        <f t="shared" si="1"/>
        <v>153</v>
      </c>
      <c r="D164" s="31" t="s">
        <v>148</v>
      </c>
      <c r="E164" s="42"/>
      <c r="F164" s="43"/>
      <c r="G164" s="3" t="s">
        <v>27</v>
      </c>
      <c r="H164" s="3">
        <v>1010000000</v>
      </c>
      <c r="I164" s="5" t="s">
        <v>2</v>
      </c>
      <c r="J164" s="11">
        <f>J165</f>
        <v>28485</v>
      </c>
      <c r="M164" s="9"/>
    </row>
    <row r="165" spans="1:13" s="8" customFormat="1" ht="15">
      <c r="A165" s="13">
        <f t="shared" si="1"/>
        <v>154</v>
      </c>
      <c r="D165" s="31" t="s">
        <v>83</v>
      </c>
      <c r="E165" s="34"/>
      <c r="F165" s="35"/>
      <c r="G165" s="5" t="s">
        <v>27</v>
      </c>
      <c r="H165" s="3">
        <v>1011100000</v>
      </c>
      <c r="I165" s="5" t="s">
        <v>2</v>
      </c>
      <c r="J165" s="11">
        <f>J166</f>
        <v>28485</v>
      </c>
      <c r="M165" s="9"/>
    </row>
    <row r="166" spans="1:13" s="8" customFormat="1" ht="15" customHeight="1">
      <c r="A166" s="13">
        <f t="shared" si="1"/>
        <v>155</v>
      </c>
      <c r="D166" s="31" t="s">
        <v>59</v>
      </c>
      <c r="E166" s="34"/>
      <c r="F166" s="35"/>
      <c r="G166" s="5" t="s">
        <v>27</v>
      </c>
      <c r="H166" s="3">
        <v>1011100000</v>
      </c>
      <c r="I166" s="5" t="s">
        <v>58</v>
      </c>
      <c r="J166" s="11">
        <v>28485</v>
      </c>
      <c r="M166" s="9"/>
    </row>
    <row r="167" spans="1:13" s="8" customFormat="1" ht="34.5" customHeight="1">
      <c r="A167" s="13">
        <f t="shared" si="1"/>
        <v>156</v>
      </c>
      <c r="D167" s="31" t="s">
        <v>149</v>
      </c>
      <c r="E167" s="34"/>
      <c r="F167" s="35"/>
      <c r="G167" s="5" t="s">
        <v>27</v>
      </c>
      <c r="H167" s="5" t="s">
        <v>109</v>
      </c>
      <c r="I167" s="5" t="s">
        <v>2</v>
      </c>
      <c r="J167" s="11">
        <f>J168</f>
        <v>12410</v>
      </c>
      <c r="M167" s="9"/>
    </row>
    <row r="168" spans="1:13" s="8" customFormat="1" ht="35.25" customHeight="1">
      <c r="A168" s="13">
        <f t="shared" si="1"/>
        <v>157</v>
      </c>
      <c r="D168" s="31" t="s">
        <v>84</v>
      </c>
      <c r="E168" s="34"/>
      <c r="F168" s="35"/>
      <c r="G168" s="5" t="s">
        <v>27</v>
      </c>
      <c r="H168" s="5" t="s">
        <v>110</v>
      </c>
      <c r="I168" s="5" t="s">
        <v>2</v>
      </c>
      <c r="J168" s="11">
        <f>J169</f>
        <v>12410</v>
      </c>
      <c r="M168" s="9"/>
    </row>
    <row r="169" spans="1:13" s="8" customFormat="1" ht="15" customHeight="1">
      <c r="A169" s="13">
        <f aca="true" t="shared" si="2" ref="A169:A207">A168+1</f>
        <v>158</v>
      </c>
      <c r="D169" s="31" t="s">
        <v>59</v>
      </c>
      <c r="E169" s="34"/>
      <c r="F169" s="35"/>
      <c r="G169" s="5" t="s">
        <v>27</v>
      </c>
      <c r="H169" s="5" t="s">
        <v>110</v>
      </c>
      <c r="I169" s="5" t="s">
        <v>58</v>
      </c>
      <c r="J169" s="11">
        <v>12410</v>
      </c>
      <c r="M169" s="9"/>
    </row>
    <row r="170" spans="1:15" ht="15.75">
      <c r="A170" s="13">
        <f t="shared" si="2"/>
        <v>159</v>
      </c>
      <c r="D170" s="44" t="s">
        <v>119</v>
      </c>
      <c r="E170" s="57"/>
      <c r="F170" s="58"/>
      <c r="G170" s="26" t="s">
        <v>28</v>
      </c>
      <c r="H170" s="26" t="s">
        <v>73</v>
      </c>
      <c r="I170" s="26" t="s">
        <v>2</v>
      </c>
      <c r="J170" s="19">
        <f>J171+J176+J185+J181</f>
        <v>3130.8</v>
      </c>
      <c r="M170" s="9"/>
      <c r="N170" s="1"/>
      <c r="O170" s="1"/>
    </row>
    <row r="171" spans="1:10" s="6" customFormat="1" ht="15.75">
      <c r="A171" s="13">
        <f t="shared" si="2"/>
        <v>160</v>
      </c>
      <c r="D171" s="44" t="s">
        <v>29</v>
      </c>
      <c r="E171" s="45"/>
      <c r="F171" s="46"/>
      <c r="G171" s="25" t="s">
        <v>30</v>
      </c>
      <c r="H171" s="26" t="s">
        <v>73</v>
      </c>
      <c r="I171" s="25" t="s">
        <v>2</v>
      </c>
      <c r="J171" s="19">
        <f>J174</f>
        <v>243</v>
      </c>
    </row>
    <row r="172" spans="1:10" s="6" customFormat="1" ht="17.25" customHeight="1">
      <c r="A172" s="13">
        <f t="shared" si="2"/>
        <v>161</v>
      </c>
      <c r="D172" s="31" t="s">
        <v>61</v>
      </c>
      <c r="E172" s="34"/>
      <c r="F172" s="35"/>
      <c r="G172" s="3" t="s">
        <v>30</v>
      </c>
      <c r="H172" s="3">
        <v>7000000000</v>
      </c>
      <c r="I172" s="3" t="s">
        <v>2</v>
      </c>
      <c r="J172" s="11">
        <f>J174</f>
        <v>243</v>
      </c>
    </row>
    <row r="173" spans="1:10" s="6" customFormat="1" ht="18" customHeight="1">
      <c r="A173" s="13">
        <f t="shared" si="2"/>
        <v>162</v>
      </c>
      <c r="D173" s="31" t="s">
        <v>159</v>
      </c>
      <c r="E173" s="40"/>
      <c r="F173" s="41"/>
      <c r="G173" s="3" t="s">
        <v>30</v>
      </c>
      <c r="H173" s="3">
        <v>7001000000</v>
      </c>
      <c r="I173" s="3" t="s">
        <v>2</v>
      </c>
      <c r="J173" s="11">
        <f>J172</f>
        <v>243</v>
      </c>
    </row>
    <row r="174" spans="1:15" ht="15">
      <c r="A174" s="13">
        <f t="shared" si="2"/>
        <v>163</v>
      </c>
      <c r="D174" s="31" t="s">
        <v>42</v>
      </c>
      <c r="E174" s="32"/>
      <c r="F174" s="33"/>
      <c r="G174" s="3" t="s">
        <v>30</v>
      </c>
      <c r="H174" s="3">
        <v>7001000026</v>
      </c>
      <c r="I174" s="3" t="s">
        <v>2</v>
      </c>
      <c r="J174" s="11">
        <f>J175</f>
        <v>243</v>
      </c>
      <c r="M174" s="9"/>
      <c r="N174" s="1"/>
      <c r="O174" s="1"/>
    </row>
    <row r="175" spans="1:15" ht="21" customHeight="1">
      <c r="A175" s="13">
        <f t="shared" si="2"/>
        <v>164</v>
      </c>
      <c r="D175" s="31" t="s">
        <v>45</v>
      </c>
      <c r="E175" s="38"/>
      <c r="F175" s="39"/>
      <c r="G175" s="3" t="s">
        <v>30</v>
      </c>
      <c r="H175" s="3">
        <v>7001000026</v>
      </c>
      <c r="I175" s="3">
        <v>320</v>
      </c>
      <c r="J175" s="11">
        <v>243</v>
      </c>
      <c r="M175" s="9"/>
      <c r="N175" s="1"/>
      <c r="O175" s="1"/>
    </row>
    <row r="176" spans="1:15" ht="15.75">
      <c r="A176" s="13">
        <f t="shared" si="2"/>
        <v>165</v>
      </c>
      <c r="D176" s="44" t="s">
        <v>50</v>
      </c>
      <c r="E176" s="87"/>
      <c r="F176" s="88"/>
      <c r="G176" s="25">
        <v>1003</v>
      </c>
      <c r="H176" s="26" t="s">
        <v>73</v>
      </c>
      <c r="I176" s="25" t="s">
        <v>2</v>
      </c>
      <c r="J176" s="19">
        <f>J177</f>
        <v>5</v>
      </c>
      <c r="M176" s="9"/>
      <c r="N176" s="1"/>
      <c r="O176" s="1"/>
    </row>
    <row r="177" spans="1:15" ht="21" customHeight="1">
      <c r="A177" s="13">
        <f t="shared" si="2"/>
        <v>166</v>
      </c>
      <c r="D177" s="31" t="s">
        <v>61</v>
      </c>
      <c r="E177" s="34"/>
      <c r="F177" s="35"/>
      <c r="G177" s="3">
        <v>1003</v>
      </c>
      <c r="H177" s="3">
        <v>7000000000</v>
      </c>
      <c r="I177" s="3" t="s">
        <v>2</v>
      </c>
      <c r="J177" s="11">
        <f>J179</f>
        <v>5</v>
      </c>
      <c r="M177" s="9"/>
      <c r="N177" s="1"/>
      <c r="O177" s="1"/>
    </row>
    <row r="178" spans="1:15" ht="20.25" customHeight="1">
      <c r="A178" s="13">
        <f t="shared" si="2"/>
        <v>167</v>
      </c>
      <c r="D178" s="31" t="s">
        <v>159</v>
      </c>
      <c r="E178" s="40"/>
      <c r="F178" s="41"/>
      <c r="G178" s="3">
        <v>1003</v>
      </c>
      <c r="H178" s="3">
        <v>7001000000</v>
      </c>
      <c r="I178" s="3" t="s">
        <v>2</v>
      </c>
      <c r="J178" s="11">
        <f>J177</f>
        <v>5</v>
      </c>
      <c r="M178" s="9"/>
      <c r="N178" s="1"/>
      <c r="O178" s="1"/>
    </row>
    <row r="179" spans="1:15" ht="24" customHeight="1">
      <c r="A179" s="13">
        <f t="shared" si="2"/>
        <v>168</v>
      </c>
      <c r="D179" s="31" t="s">
        <v>51</v>
      </c>
      <c r="E179" s="42"/>
      <c r="F179" s="43"/>
      <c r="G179" s="3">
        <v>1003</v>
      </c>
      <c r="H179" s="3">
        <v>7001000033</v>
      </c>
      <c r="I179" s="3" t="s">
        <v>2</v>
      </c>
      <c r="J179" s="11">
        <f>J180</f>
        <v>5</v>
      </c>
      <c r="M179" s="9"/>
      <c r="N179" s="1"/>
      <c r="O179" s="1"/>
    </row>
    <row r="180" spans="1:15" ht="20.25" customHeight="1">
      <c r="A180" s="13">
        <f t="shared" si="2"/>
        <v>169</v>
      </c>
      <c r="D180" s="31" t="s">
        <v>69</v>
      </c>
      <c r="E180" s="38"/>
      <c r="F180" s="39"/>
      <c r="G180" s="3">
        <v>1003</v>
      </c>
      <c r="H180" s="3">
        <v>7001000033</v>
      </c>
      <c r="I180" s="5" t="s">
        <v>70</v>
      </c>
      <c r="J180" s="11">
        <v>5</v>
      </c>
      <c r="M180" s="9"/>
      <c r="N180" s="1"/>
      <c r="O180" s="1"/>
    </row>
    <row r="181" spans="1:15" ht="25.5" customHeight="1">
      <c r="A181" s="13">
        <f t="shared" si="2"/>
        <v>170</v>
      </c>
      <c r="D181" s="44" t="s">
        <v>186</v>
      </c>
      <c r="E181" s="87"/>
      <c r="F181" s="88"/>
      <c r="G181" s="25">
        <v>1004</v>
      </c>
      <c r="H181" s="26" t="s">
        <v>73</v>
      </c>
      <c r="I181" s="25" t="s">
        <v>2</v>
      </c>
      <c r="J181" s="11">
        <f>J182</f>
        <v>2840.8</v>
      </c>
      <c r="M181" s="9"/>
      <c r="N181" s="1"/>
      <c r="O181" s="1"/>
    </row>
    <row r="182" spans="1:15" ht="29.25" customHeight="1">
      <c r="A182" s="13">
        <f t="shared" si="2"/>
        <v>171</v>
      </c>
      <c r="D182" s="31" t="s">
        <v>132</v>
      </c>
      <c r="E182" s="42"/>
      <c r="F182" s="43"/>
      <c r="G182" s="5" t="s">
        <v>183</v>
      </c>
      <c r="H182" s="5" t="s">
        <v>82</v>
      </c>
      <c r="I182" s="5" t="s">
        <v>2</v>
      </c>
      <c r="J182" s="11">
        <f>J183</f>
        <v>2840.8</v>
      </c>
      <c r="M182" s="9"/>
      <c r="N182" s="1"/>
      <c r="O182" s="1"/>
    </row>
    <row r="183" spans="1:15" ht="40.5" customHeight="1">
      <c r="A183" s="13">
        <f t="shared" si="2"/>
        <v>172</v>
      </c>
      <c r="D183" s="31" t="s">
        <v>185</v>
      </c>
      <c r="E183" s="34"/>
      <c r="F183" s="35"/>
      <c r="G183" s="5" t="s">
        <v>183</v>
      </c>
      <c r="H183" s="5" t="s">
        <v>184</v>
      </c>
      <c r="I183" s="5" t="s">
        <v>2</v>
      </c>
      <c r="J183" s="11">
        <f>J184</f>
        <v>2840.8</v>
      </c>
      <c r="M183" s="9"/>
      <c r="N183" s="1"/>
      <c r="O183" s="1"/>
    </row>
    <row r="184" spans="1:15" ht="27" customHeight="1">
      <c r="A184" s="13">
        <f t="shared" si="2"/>
        <v>173</v>
      </c>
      <c r="D184" s="31" t="s">
        <v>45</v>
      </c>
      <c r="E184" s="38"/>
      <c r="F184" s="39"/>
      <c r="G184" s="5" t="s">
        <v>183</v>
      </c>
      <c r="H184" s="5" t="s">
        <v>184</v>
      </c>
      <c r="I184" s="5" t="s">
        <v>68</v>
      </c>
      <c r="J184" s="11">
        <v>2840.8</v>
      </c>
      <c r="M184" s="9"/>
      <c r="N184" s="1"/>
      <c r="O184" s="1"/>
    </row>
    <row r="185" spans="1:15" ht="24.75" customHeight="1">
      <c r="A185" s="13">
        <f t="shared" si="2"/>
        <v>174</v>
      </c>
      <c r="D185" s="44" t="s">
        <v>52</v>
      </c>
      <c r="E185" s="53"/>
      <c r="F185" s="54"/>
      <c r="G185" s="25">
        <v>1006</v>
      </c>
      <c r="H185" s="26" t="s">
        <v>73</v>
      </c>
      <c r="I185" s="25" t="s">
        <v>2</v>
      </c>
      <c r="J185" s="19">
        <f>J188</f>
        <v>42</v>
      </c>
      <c r="M185" s="9"/>
      <c r="N185" s="1"/>
      <c r="O185" s="1"/>
    </row>
    <row r="186" spans="1:15" ht="23.25" customHeight="1">
      <c r="A186" s="13">
        <f t="shared" si="2"/>
        <v>175</v>
      </c>
      <c r="D186" s="31" t="s">
        <v>61</v>
      </c>
      <c r="E186" s="34"/>
      <c r="F186" s="35"/>
      <c r="G186" s="3">
        <v>1006</v>
      </c>
      <c r="H186" s="3">
        <v>7000000000</v>
      </c>
      <c r="I186" s="3" t="s">
        <v>2</v>
      </c>
      <c r="J186" s="11">
        <f>J188</f>
        <v>42</v>
      </c>
      <c r="M186" s="9"/>
      <c r="N186" s="1"/>
      <c r="O186" s="1"/>
    </row>
    <row r="187" spans="1:15" ht="23.25" customHeight="1">
      <c r="A187" s="13">
        <f t="shared" si="2"/>
        <v>176</v>
      </c>
      <c r="D187" s="31" t="s">
        <v>159</v>
      </c>
      <c r="E187" s="40"/>
      <c r="F187" s="41"/>
      <c r="G187" s="3">
        <v>1006</v>
      </c>
      <c r="H187" s="3">
        <v>7001000000</v>
      </c>
      <c r="I187" s="3" t="s">
        <v>2</v>
      </c>
      <c r="J187" s="11">
        <f>J186</f>
        <v>42</v>
      </c>
      <c r="M187" s="9"/>
      <c r="N187" s="1"/>
      <c r="O187" s="1"/>
    </row>
    <row r="188" spans="1:15" ht="24.75" customHeight="1">
      <c r="A188" s="13">
        <f t="shared" si="2"/>
        <v>177</v>
      </c>
      <c r="D188" s="31" t="s">
        <v>53</v>
      </c>
      <c r="E188" s="34"/>
      <c r="F188" s="35"/>
      <c r="G188" s="3">
        <v>1006</v>
      </c>
      <c r="H188" s="3">
        <v>7001000027</v>
      </c>
      <c r="I188" s="3" t="s">
        <v>2</v>
      </c>
      <c r="J188" s="11">
        <f>J189</f>
        <v>42</v>
      </c>
      <c r="M188" s="1"/>
      <c r="N188" s="1"/>
      <c r="O188" s="1"/>
    </row>
    <row r="189" spans="1:15" ht="42" customHeight="1">
      <c r="A189" s="13">
        <f t="shared" si="2"/>
        <v>178</v>
      </c>
      <c r="D189" s="31" t="s">
        <v>154</v>
      </c>
      <c r="E189" s="38"/>
      <c r="F189" s="39"/>
      <c r="G189" s="3">
        <v>1006</v>
      </c>
      <c r="H189" s="3">
        <v>7001000027</v>
      </c>
      <c r="I189" s="3">
        <v>630</v>
      </c>
      <c r="J189" s="11">
        <v>42</v>
      </c>
      <c r="M189" s="1"/>
      <c r="N189" s="1"/>
      <c r="O189" s="1"/>
    </row>
    <row r="190" spans="1:15" ht="15.75">
      <c r="A190" s="13">
        <f t="shared" si="2"/>
        <v>179</v>
      </c>
      <c r="D190" s="44" t="s">
        <v>120</v>
      </c>
      <c r="E190" s="57"/>
      <c r="F190" s="58"/>
      <c r="G190" s="26" t="s">
        <v>35</v>
      </c>
      <c r="H190" s="26" t="s">
        <v>73</v>
      </c>
      <c r="I190" s="26" t="s">
        <v>2</v>
      </c>
      <c r="J190" s="19">
        <f>J191</f>
        <v>10604.2</v>
      </c>
      <c r="M190" s="1"/>
      <c r="N190" s="1"/>
      <c r="O190" s="1"/>
    </row>
    <row r="191" spans="1:15" ht="15.75">
      <c r="A191" s="13">
        <f t="shared" si="2"/>
        <v>180</v>
      </c>
      <c r="D191" s="44" t="s">
        <v>34</v>
      </c>
      <c r="E191" s="45"/>
      <c r="F191" s="46"/>
      <c r="G191" s="25">
        <v>1102</v>
      </c>
      <c r="H191" s="26" t="s">
        <v>73</v>
      </c>
      <c r="I191" s="25" t="s">
        <v>2</v>
      </c>
      <c r="J191" s="19">
        <f>J192</f>
        <v>10604.2</v>
      </c>
      <c r="M191" s="1"/>
      <c r="N191" s="1"/>
      <c r="O191" s="1"/>
    </row>
    <row r="192" spans="1:15" ht="35.25" customHeight="1">
      <c r="A192" s="13">
        <f t="shared" si="2"/>
        <v>181</v>
      </c>
      <c r="D192" s="31" t="s">
        <v>150</v>
      </c>
      <c r="E192" s="34"/>
      <c r="F192" s="35"/>
      <c r="G192" s="3">
        <v>1102</v>
      </c>
      <c r="H192" s="3">
        <v>1100000000</v>
      </c>
      <c r="I192" s="3" t="s">
        <v>2</v>
      </c>
      <c r="J192" s="11">
        <f>J193+J199+J197</f>
        <v>10604.2</v>
      </c>
      <c r="M192" s="1"/>
      <c r="N192" s="1"/>
      <c r="O192" s="1"/>
    </row>
    <row r="193" spans="1:15" ht="36" customHeight="1">
      <c r="A193" s="13">
        <f t="shared" si="2"/>
        <v>182</v>
      </c>
      <c r="D193" s="31" t="s">
        <v>85</v>
      </c>
      <c r="E193" s="32"/>
      <c r="F193" s="33"/>
      <c r="G193" s="3">
        <v>1102</v>
      </c>
      <c r="H193" s="3">
        <v>1101100000</v>
      </c>
      <c r="I193" s="3" t="s">
        <v>2</v>
      </c>
      <c r="J193" s="11">
        <f>J194+J195+J196</f>
        <v>10395.8</v>
      </c>
      <c r="M193" s="1"/>
      <c r="N193" s="1"/>
      <c r="O193" s="1"/>
    </row>
    <row r="194" spans="1:15" ht="24" customHeight="1">
      <c r="A194" s="13">
        <f t="shared" si="2"/>
        <v>183</v>
      </c>
      <c r="D194" s="31" t="s">
        <v>44</v>
      </c>
      <c r="E194" s="34"/>
      <c r="F194" s="35"/>
      <c r="G194" s="3">
        <v>1102</v>
      </c>
      <c r="H194" s="3">
        <v>1101100000</v>
      </c>
      <c r="I194" s="3">
        <v>110</v>
      </c>
      <c r="J194" s="11">
        <v>7644</v>
      </c>
      <c r="M194" s="1"/>
      <c r="N194" s="1"/>
      <c r="O194" s="1"/>
    </row>
    <row r="195" spans="1:15" ht="34.5" customHeight="1">
      <c r="A195" s="13">
        <f t="shared" si="2"/>
        <v>184</v>
      </c>
      <c r="D195" s="31" t="s">
        <v>123</v>
      </c>
      <c r="E195" s="34"/>
      <c r="F195" s="35"/>
      <c r="G195" s="3">
        <v>1102</v>
      </c>
      <c r="H195" s="3">
        <v>1101100000</v>
      </c>
      <c r="I195" s="3">
        <v>240</v>
      </c>
      <c r="J195" s="11">
        <f>2143.8+600</f>
        <v>2743.8</v>
      </c>
      <c r="M195" s="1"/>
      <c r="N195" s="1"/>
      <c r="O195" s="1"/>
    </row>
    <row r="196" spans="1:15" ht="20.25" customHeight="1">
      <c r="A196" s="13">
        <f t="shared" si="2"/>
        <v>185</v>
      </c>
      <c r="D196" s="31" t="s">
        <v>57</v>
      </c>
      <c r="E196" s="34"/>
      <c r="F196" s="35"/>
      <c r="G196" s="3">
        <v>1102</v>
      </c>
      <c r="H196" s="3">
        <v>1101100000</v>
      </c>
      <c r="I196" s="3">
        <v>850</v>
      </c>
      <c r="J196" s="11">
        <v>8</v>
      </c>
      <c r="M196" s="1"/>
      <c r="N196" s="1"/>
      <c r="O196" s="1"/>
    </row>
    <row r="197" spans="1:15" ht="36" customHeight="1">
      <c r="A197" s="13">
        <f t="shared" si="2"/>
        <v>186</v>
      </c>
      <c r="D197" s="31" t="s">
        <v>194</v>
      </c>
      <c r="E197" s="32"/>
      <c r="F197" s="33"/>
      <c r="G197" s="3">
        <v>1102</v>
      </c>
      <c r="H197" s="3" t="s">
        <v>195</v>
      </c>
      <c r="I197" s="3" t="s">
        <v>2</v>
      </c>
      <c r="J197" s="11">
        <f>J198</f>
        <v>104.2</v>
      </c>
      <c r="M197" s="1"/>
      <c r="N197" s="1"/>
      <c r="O197" s="1"/>
    </row>
    <row r="198" spans="1:15" ht="34.5" customHeight="1">
      <c r="A198" s="13">
        <f t="shared" si="2"/>
        <v>187</v>
      </c>
      <c r="D198" s="31" t="s">
        <v>123</v>
      </c>
      <c r="E198" s="34"/>
      <c r="F198" s="35"/>
      <c r="G198" s="3">
        <v>1102</v>
      </c>
      <c r="H198" s="3" t="s">
        <v>195</v>
      </c>
      <c r="I198" s="3">
        <v>240</v>
      </c>
      <c r="J198" s="11">
        <v>104.2</v>
      </c>
      <c r="M198" s="1"/>
      <c r="N198" s="1"/>
      <c r="O198" s="1"/>
    </row>
    <row r="199" spans="1:15" ht="40.5" customHeight="1">
      <c r="A199" s="13">
        <f t="shared" si="2"/>
        <v>188</v>
      </c>
      <c r="D199" s="31" t="s">
        <v>187</v>
      </c>
      <c r="E199" s="32"/>
      <c r="F199" s="33"/>
      <c r="G199" s="3">
        <v>1102</v>
      </c>
      <c r="H199" s="3" t="s">
        <v>193</v>
      </c>
      <c r="I199" s="3" t="s">
        <v>2</v>
      </c>
      <c r="J199" s="11">
        <f>J200</f>
        <v>104.2</v>
      </c>
      <c r="M199" s="1"/>
      <c r="N199" s="1"/>
      <c r="O199" s="1"/>
    </row>
    <row r="200" spans="1:15" ht="33" customHeight="1">
      <c r="A200" s="13">
        <f t="shared" si="2"/>
        <v>189</v>
      </c>
      <c r="D200" s="31" t="s">
        <v>123</v>
      </c>
      <c r="E200" s="34"/>
      <c r="F200" s="35"/>
      <c r="G200" s="3">
        <v>1102</v>
      </c>
      <c r="H200" s="3" t="s">
        <v>193</v>
      </c>
      <c r="I200" s="3">
        <v>240</v>
      </c>
      <c r="J200" s="11">
        <v>104.2</v>
      </c>
      <c r="M200" s="1"/>
      <c r="N200" s="1"/>
      <c r="O200" s="1"/>
    </row>
    <row r="201" spans="1:15" ht="25.5" customHeight="1">
      <c r="A201" s="13">
        <f t="shared" si="2"/>
        <v>190</v>
      </c>
      <c r="D201" s="44" t="s">
        <v>121</v>
      </c>
      <c r="E201" s="53"/>
      <c r="F201" s="54"/>
      <c r="G201" s="25">
        <v>1200</v>
      </c>
      <c r="H201" s="26" t="s">
        <v>73</v>
      </c>
      <c r="I201" s="26" t="s">
        <v>2</v>
      </c>
      <c r="J201" s="19">
        <f>J202</f>
        <v>231</v>
      </c>
      <c r="M201" s="1"/>
      <c r="N201" s="1"/>
      <c r="O201" s="1"/>
    </row>
    <row r="202" spans="1:15" ht="21" customHeight="1">
      <c r="A202" s="13">
        <f t="shared" si="2"/>
        <v>191</v>
      </c>
      <c r="D202" s="44" t="s">
        <v>105</v>
      </c>
      <c r="E202" s="53"/>
      <c r="F202" s="54"/>
      <c r="G202" s="26" t="s">
        <v>106</v>
      </c>
      <c r="H202" s="26" t="s">
        <v>73</v>
      </c>
      <c r="I202" s="25" t="s">
        <v>2</v>
      </c>
      <c r="J202" s="19">
        <f>J203</f>
        <v>231</v>
      </c>
      <c r="M202" s="1"/>
      <c r="N202" s="1"/>
      <c r="O202" s="1"/>
    </row>
    <row r="203" spans="1:15" ht="39" customHeight="1">
      <c r="A203" s="13">
        <f t="shared" si="2"/>
        <v>192</v>
      </c>
      <c r="D203" s="31" t="s">
        <v>180</v>
      </c>
      <c r="E203" s="34"/>
      <c r="F203" s="35"/>
      <c r="G203" s="5" t="s">
        <v>106</v>
      </c>
      <c r="H203" s="5" t="s">
        <v>77</v>
      </c>
      <c r="I203" s="5" t="s">
        <v>2</v>
      </c>
      <c r="J203" s="11">
        <f>J204</f>
        <v>231</v>
      </c>
      <c r="M203" s="1"/>
      <c r="N203" s="1"/>
      <c r="O203" s="1"/>
    </row>
    <row r="204" spans="1:15" ht="22.5" customHeight="1">
      <c r="A204" s="13">
        <f t="shared" si="2"/>
        <v>193</v>
      </c>
      <c r="D204" s="31" t="s">
        <v>161</v>
      </c>
      <c r="E204" s="34"/>
      <c r="F204" s="35"/>
      <c r="G204" s="5" t="s">
        <v>106</v>
      </c>
      <c r="H204" s="5" t="s">
        <v>88</v>
      </c>
      <c r="I204" s="5" t="s">
        <v>2</v>
      </c>
      <c r="J204" s="11">
        <f>J205</f>
        <v>231</v>
      </c>
      <c r="M204" s="1"/>
      <c r="N204" s="1"/>
      <c r="O204" s="1"/>
    </row>
    <row r="205" spans="1:15" ht="36" customHeight="1">
      <c r="A205" s="13">
        <f t="shared" si="2"/>
        <v>194</v>
      </c>
      <c r="D205" s="31" t="s">
        <v>123</v>
      </c>
      <c r="E205" s="34"/>
      <c r="F205" s="35"/>
      <c r="G205" s="5" t="s">
        <v>106</v>
      </c>
      <c r="H205" s="5" t="s">
        <v>88</v>
      </c>
      <c r="I205" s="5" t="s">
        <v>54</v>
      </c>
      <c r="J205" s="11">
        <v>231</v>
      </c>
      <c r="M205" s="1"/>
      <c r="N205" s="1"/>
      <c r="O205" s="1"/>
    </row>
    <row r="206" spans="1:15" ht="20.25">
      <c r="A206" s="13">
        <f t="shared" si="2"/>
        <v>195</v>
      </c>
      <c r="D206" s="76" t="s">
        <v>31</v>
      </c>
      <c r="E206" s="77"/>
      <c r="F206" s="78"/>
      <c r="G206" s="17"/>
      <c r="H206" s="17"/>
      <c r="I206" s="17"/>
      <c r="J206" s="19">
        <f>J11+J54+J61+J80+J112+J155+J161+J170+J190+J201</f>
        <v>387317.1</v>
      </c>
      <c r="M206" s="12"/>
      <c r="N206" s="1"/>
      <c r="O206" s="1"/>
    </row>
    <row r="207" spans="1:15" ht="18" customHeight="1">
      <c r="A207" s="13">
        <f t="shared" si="2"/>
        <v>196</v>
      </c>
      <c r="D207" s="73" t="s">
        <v>60</v>
      </c>
      <c r="E207" s="74"/>
      <c r="F207" s="75"/>
      <c r="G207" s="23"/>
      <c r="H207" s="23"/>
      <c r="I207" s="23"/>
      <c r="J207" s="20">
        <v>-25148.7</v>
      </c>
      <c r="M207" s="1"/>
      <c r="N207" s="1"/>
      <c r="O207" s="1"/>
    </row>
    <row r="208" spans="4:15" ht="12.75">
      <c r="D208" s="24"/>
      <c r="E208" s="24"/>
      <c r="F208" s="24" t="s">
        <v>41</v>
      </c>
      <c r="G208" s="24"/>
      <c r="H208" s="24"/>
      <c r="I208" s="24"/>
      <c r="J208" s="24"/>
      <c r="M208" s="1"/>
      <c r="N208" s="1"/>
      <c r="O208" s="1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</sheetData>
  <sheetProtection/>
  <mergeCells count="201">
    <mergeCell ref="D137:F137"/>
    <mergeCell ref="D197:F197"/>
    <mergeCell ref="D198:F198"/>
    <mergeCell ref="D98:F98"/>
    <mergeCell ref="D97:F97"/>
    <mergeCell ref="D121:F121"/>
    <mergeCell ref="D130:F130"/>
    <mergeCell ref="D131:F131"/>
    <mergeCell ref="D176:F176"/>
    <mergeCell ref="D105:F105"/>
    <mergeCell ref="D145:F145"/>
    <mergeCell ref="D144:F144"/>
    <mergeCell ref="D200:F200"/>
    <mergeCell ref="D199:F199"/>
    <mergeCell ref="D139:F139"/>
    <mergeCell ref="D152:F152"/>
    <mergeCell ref="D192:F192"/>
    <mergeCell ref="D179:F179"/>
    <mergeCell ref="D187:F187"/>
    <mergeCell ref="D140:F140"/>
    <mergeCell ref="D136:F136"/>
    <mergeCell ref="D104:F104"/>
    <mergeCell ref="D103:F103"/>
    <mergeCell ref="D133:F133"/>
    <mergeCell ref="D132:F132"/>
    <mergeCell ref="D123:F123"/>
    <mergeCell ref="D125:F125"/>
    <mergeCell ref="D109:F109"/>
    <mergeCell ref="D115:F115"/>
    <mergeCell ref="D122:F122"/>
    <mergeCell ref="D127:F127"/>
    <mergeCell ref="D99:F99"/>
    <mergeCell ref="D100:F100"/>
    <mergeCell ref="D88:F88"/>
    <mergeCell ref="D91:F91"/>
    <mergeCell ref="D89:F89"/>
    <mergeCell ref="D90:F90"/>
    <mergeCell ref="D120:F120"/>
    <mergeCell ref="D92:F92"/>
    <mergeCell ref="D124:F124"/>
    <mergeCell ref="D19:F19"/>
    <mergeCell ref="D67:F67"/>
    <mergeCell ref="D68:F68"/>
    <mergeCell ref="D70:F70"/>
    <mergeCell ref="D69:F69"/>
    <mergeCell ref="D75:F75"/>
    <mergeCell ref="D73:F73"/>
    <mergeCell ref="D72:F72"/>
    <mergeCell ref="D74:F74"/>
    <mergeCell ref="D71:F71"/>
    <mergeCell ref="D48:F48"/>
    <mergeCell ref="D47:F47"/>
    <mergeCell ref="D50:F50"/>
    <mergeCell ref="D44:F44"/>
    <mergeCell ref="D37:F37"/>
    <mergeCell ref="D39:F39"/>
    <mergeCell ref="D126:F126"/>
    <mergeCell ref="D117:F117"/>
    <mergeCell ref="D118:F118"/>
    <mergeCell ref="D119:F119"/>
    <mergeCell ref="D78:F78"/>
    <mergeCell ref="D82:F82"/>
    <mergeCell ref="D86:F86"/>
    <mergeCell ref="D87:F87"/>
    <mergeCell ref="D96:F96"/>
    <mergeCell ref="D110:F110"/>
    <mergeCell ref="D141:F141"/>
    <mergeCell ref="D143:F143"/>
    <mergeCell ref="D186:F186"/>
    <mergeCell ref="D166:F166"/>
    <mergeCell ref="D161:F161"/>
    <mergeCell ref="D26:F26"/>
    <mergeCell ref="D33:F33"/>
    <mergeCell ref="D138:F138"/>
    <mergeCell ref="D114:F114"/>
    <mergeCell ref="D128:F128"/>
    <mergeCell ref="D162:F162"/>
    <mergeCell ref="D181:F181"/>
    <mergeCell ref="D201:F201"/>
    <mergeCell ref="D193:F193"/>
    <mergeCell ref="D196:F196"/>
    <mergeCell ref="D188:F188"/>
    <mergeCell ref="D194:F194"/>
    <mergeCell ref="D185:F185"/>
    <mergeCell ref="D191:F191"/>
    <mergeCell ref="D190:F190"/>
    <mergeCell ref="D168:F168"/>
    <mergeCell ref="D160:F160"/>
    <mergeCell ref="D157:F157"/>
    <mergeCell ref="D182:F182"/>
    <mergeCell ref="D172:F172"/>
    <mergeCell ref="D102:F102"/>
    <mergeCell ref="D175:F175"/>
    <mergeCell ref="D170:F170"/>
    <mergeCell ref="D177:F177"/>
    <mergeCell ref="D154:F154"/>
    <mergeCell ref="D60:F60"/>
    <mergeCell ref="D81:F81"/>
    <mergeCell ref="D84:F84"/>
    <mergeCell ref="D80:F80"/>
    <mergeCell ref="D79:F79"/>
    <mergeCell ref="D63:F63"/>
    <mergeCell ref="D66:F66"/>
    <mergeCell ref="D56:F56"/>
    <mergeCell ref="D54:F54"/>
    <mergeCell ref="D55:F55"/>
    <mergeCell ref="D58:F58"/>
    <mergeCell ref="D101:F101"/>
    <mergeCell ref="D95:F95"/>
    <mergeCell ref="D85:F85"/>
    <mergeCell ref="D94:F94"/>
    <mergeCell ref="D93:F93"/>
    <mergeCell ref="D61:F61"/>
    <mergeCell ref="D205:F205"/>
    <mergeCell ref="D195:F195"/>
    <mergeCell ref="D204:F204"/>
    <mergeCell ref="D202:F202"/>
    <mergeCell ref="D203:F203"/>
    <mergeCell ref="D62:F62"/>
    <mergeCell ref="D77:F77"/>
    <mergeCell ref="D83:F83"/>
    <mergeCell ref="D76:F76"/>
    <mergeCell ref="D64:F64"/>
    <mergeCell ref="D149:F149"/>
    <mergeCell ref="D148:F148"/>
    <mergeCell ref="D150:F150"/>
    <mergeCell ref="D155:F155"/>
    <mergeCell ref="D159:F159"/>
    <mergeCell ref="D156:F156"/>
    <mergeCell ref="D153:F153"/>
    <mergeCell ref="D151:F151"/>
    <mergeCell ref="D146:F146"/>
    <mergeCell ref="D142:F142"/>
    <mergeCell ref="D207:F207"/>
    <mergeCell ref="D163:F163"/>
    <mergeCell ref="D180:F180"/>
    <mergeCell ref="D165:F165"/>
    <mergeCell ref="D189:F189"/>
    <mergeCell ref="D167:F167"/>
    <mergeCell ref="D171:F171"/>
    <mergeCell ref="D206:F206"/>
    <mergeCell ref="A7:J7"/>
    <mergeCell ref="D23:F23"/>
    <mergeCell ref="D38:F38"/>
    <mergeCell ref="D30:F30"/>
    <mergeCell ref="D15:F15"/>
    <mergeCell ref="D24:F24"/>
    <mergeCell ref="D20:F20"/>
    <mergeCell ref="D21:F21"/>
    <mergeCell ref="D9:F9"/>
    <mergeCell ref="D11:F11"/>
    <mergeCell ref="D12:F12"/>
    <mergeCell ref="D10:F10"/>
    <mergeCell ref="D42:F42"/>
    <mergeCell ref="D22:F22"/>
    <mergeCell ref="D25:F25"/>
    <mergeCell ref="D31:F31"/>
    <mergeCell ref="D32:F32"/>
    <mergeCell ref="D34:F34"/>
    <mergeCell ref="D35:F35"/>
    <mergeCell ref="D29:F29"/>
    <mergeCell ref="N39:P39"/>
    <mergeCell ref="D46:F46"/>
    <mergeCell ref="D13:F13"/>
    <mergeCell ref="D18:F18"/>
    <mergeCell ref="D16:F16"/>
    <mergeCell ref="D17:F17"/>
    <mergeCell ref="D45:F45"/>
    <mergeCell ref="D41:F41"/>
    <mergeCell ref="D28:F28"/>
    <mergeCell ref="D14:F14"/>
    <mergeCell ref="D112:F112"/>
    <mergeCell ref="D40:F40"/>
    <mergeCell ref="D43:F43"/>
    <mergeCell ref="D57:F57"/>
    <mergeCell ref="D49:F49"/>
    <mergeCell ref="D51:F51"/>
    <mergeCell ref="D52:F52"/>
    <mergeCell ref="D65:F65"/>
    <mergeCell ref="D59:F59"/>
    <mergeCell ref="D53:F53"/>
    <mergeCell ref="D164:F164"/>
    <mergeCell ref="D27:F27"/>
    <mergeCell ref="D36:F36"/>
    <mergeCell ref="D135:F135"/>
    <mergeCell ref="D106:F106"/>
    <mergeCell ref="D107:F107"/>
    <mergeCell ref="D108:F108"/>
    <mergeCell ref="D116:F116"/>
    <mergeCell ref="D113:F113"/>
    <mergeCell ref="D129:F129"/>
    <mergeCell ref="D174:F174"/>
    <mergeCell ref="D169:F169"/>
    <mergeCell ref="D111:F111"/>
    <mergeCell ref="D134:F134"/>
    <mergeCell ref="D183:F183"/>
    <mergeCell ref="D184:F184"/>
    <mergeCell ref="D147:F147"/>
    <mergeCell ref="D158:F158"/>
    <mergeCell ref="D173:F173"/>
    <mergeCell ref="D178:F178"/>
  </mergeCells>
  <printOptions/>
  <pageMargins left="0.5511811023622047" right="0.1968503937007874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2021-10-28T07:27:41Z</cp:lastPrinted>
  <dcterms:created xsi:type="dcterms:W3CDTF">2008-11-01T05:13:28Z</dcterms:created>
  <dcterms:modified xsi:type="dcterms:W3CDTF">2021-10-29T02:34:53Z</dcterms:modified>
  <cp:category/>
  <cp:version/>
  <cp:contentType/>
  <cp:contentStatus/>
</cp:coreProperties>
</file>