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Приложение № 4" sheetId="1" r:id="rId1"/>
    <sheet name="Прилож № 5 программы" sheetId="3" r:id="rId2"/>
  </sheets>
  <definedNames>
    <definedName name="_GoBack" localSheetId="0">'Приложение № 4'!#REF!</definedName>
    <definedName name="_xlnm._FilterDatabase" localSheetId="0" hidden="1">'Приложение № 4'!$C$10:$F$99</definedName>
    <definedName name="_xlnm.Print_Titles" localSheetId="1">'Прилож № 5 программы'!$9:$10</definedName>
    <definedName name="_xlnm.Print_Titles" localSheetId="0">'Приложение № 4'!$9:$10</definedName>
    <definedName name="_xlnm.Print_Area" localSheetId="1">'Прилож № 5 программы'!$A$2:$F$189</definedName>
    <definedName name="_xlnm.Print_Area" localSheetId="0">'Приложение № 4'!$A$2:$I$99</definedName>
  </definedNames>
  <calcPr calcId="144525"/>
</workbook>
</file>

<file path=xl/calcChain.xml><?xml version="1.0" encoding="utf-8"?>
<calcChain xmlns="http://schemas.openxmlformats.org/spreadsheetml/2006/main">
  <c r="F189" i="3" l="1"/>
  <c r="E189" i="3"/>
  <c r="I99" i="1"/>
  <c r="H99" i="1"/>
  <c r="F182" i="3" l="1"/>
  <c r="E182" i="3"/>
  <c r="D182" i="3"/>
  <c r="F176" i="3"/>
  <c r="E176" i="3"/>
  <c r="D176" i="3"/>
  <c r="F169" i="3"/>
  <c r="E169" i="3"/>
  <c r="D169" i="3"/>
  <c r="F171" i="3"/>
  <c r="E171" i="3"/>
  <c r="D171" i="3"/>
  <c r="F145" i="3"/>
  <c r="E145" i="3"/>
  <c r="D145" i="3"/>
  <c r="F147" i="3"/>
  <c r="E147" i="3"/>
  <c r="D147" i="3"/>
  <c r="D124" i="3"/>
  <c r="F186" i="3" l="1"/>
  <c r="F185" i="3" s="1"/>
  <c r="F184" i="3" s="1"/>
  <c r="E186" i="3"/>
  <c r="E185" i="3" s="1"/>
  <c r="E184" i="3" s="1"/>
  <c r="D186" i="3"/>
  <c r="D185" i="3" s="1"/>
  <c r="D184" i="3" s="1"/>
  <c r="F181" i="3"/>
  <c r="F180" i="3" s="1"/>
  <c r="F179" i="3" s="1"/>
  <c r="E181" i="3"/>
  <c r="E180" i="3" s="1"/>
  <c r="E179" i="3" s="1"/>
  <c r="D181" i="3"/>
  <c r="D180" i="3" s="1"/>
  <c r="D179" i="3" s="1"/>
  <c r="F175" i="3"/>
  <c r="F174" i="3" s="1"/>
  <c r="F173" i="3" s="1"/>
  <c r="E175" i="3"/>
  <c r="E174" i="3" s="1"/>
  <c r="E173" i="3" s="1"/>
  <c r="D175" i="3"/>
  <c r="D174" i="3" s="1"/>
  <c r="D173" i="3" s="1"/>
  <c r="F168" i="3" l="1"/>
  <c r="E168" i="3"/>
  <c r="D168" i="3"/>
  <c r="F170" i="3"/>
  <c r="E170" i="3"/>
  <c r="D170" i="3"/>
  <c r="F163" i="3"/>
  <c r="F162" i="3" s="1"/>
  <c r="F161" i="3" s="1"/>
  <c r="E163" i="3"/>
  <c r="E162" i="3" s="1"/>
  <c r="E161" i="3" s="1"/>
  <c r="D163" i="3"/>
  <c r="D162" i="3" s="1"/>
  <c r="D161" i="3" s="1"/>
  <c r="F158" i="3"/>
  <c r="F157" i="3" s="1"/>
  <c r="F156" i="3" s="1"/>
  <c r="E158" i="3"/>
  <c r="E157" i="3" s="1"/>
  <c r="E156" i="3" s="1"/>
  <c r="D158" i="3"/>
  <c r="D157" i="3" s="1"/>
  <c r="D156" i="3" s="1"/>
  <c r="F153" i="3"/>
  <c r="F152" i="3" s="1"/>
  <c r="F151" i="3" s="1"/>
  <c r="E153" i="3"/>
  <c r="E152" i="3" s="1"/>
  <c r="E151" i="3" s="1"/>
  <c r="D153" i="3"/>
  <c r="D152" i="3" s="1"/>
  <c r="D151" i="3" s="1"/>
  <c r="F144" i="3"/>
  <c r="E144" i="3"/>
  <c r="D144" i="3"/>
  <c r="F146" i="3"/>
  <c r="E146" i="3"/>
  <c r="D146" i="3"/>
  <c r="F148" i="3"/>
  <c r="E148" i="3"/>
  <c r="D148" i="3"/>
  <c r="F139" i="3"/>
  <c r="F138" i="3" s="1"/>
  <c r="F137" i="3" s="1"/>
  <c r="F135" i="3" s="1"/>
  <c r="E139" i="3"/>
  <c r="E138" i="3" s="1"/>
  <c r="E137" i="3" s="1"/>
  <c r="E135" i="3" s="1"/>
  <c r="D139" i="3"/>
  <c r="D138" i="3" s="1"/>
  <c r="D137" i="3" s="1"/>
  <c r="D135" i="3" s="1"/>
  <c r="F131" i="3"/>
  <c r="F130" i="3" s="1"/>
  <c r="F129" i="3" s="1"/>
  <c r="E131" i="3"/>
  <c r="E130" i="3" s="1"/>
  <c r="E129" i="3" s="1"/>
  <c r="D131" i="3"/>
  <c r="D130" i="3" s="1"/>
  <c r="D129" i="3" s="1"/>
  <c r="F126" i="3"/>
  <c r="F125" i="3" s="1"/>
  <c r="E126" i="3"/>
  <c r="E125" i="3" s="1"/>
  <c r="D126" i="3"/>
  <c r="D125" i="3" s="1"/>
  <c r="F34" i="3"/>
  <c r="F33" i="3" s="1"/>
  <c r="E34" i="3"/>
  <c r="E33" i="3" s="1"/>
  <c r="D34" i="3"/>
  <c r="D33" i="3" s="1"/>
  <c r="F29" i="3"/>
  <c r="F28" i="3" s="1"/>
  <c r="F27" i="3" s="1"/>
  <c r="E29" i="3"/>
  <c r="E28" i="3" s="1"/>
  <c r="E27" i="3" s="1"/>
  <c r="D29" i="3"/>
  <c r="D28" i="3" s="1"/>
  <c r="D27" i="3" s="1"/>
  <c r="F20" i="3"/>
  <c r="F19" i="3" s="1"/>
  <c r="F18" i="3" s="1"/>
  <c r="E20" i="3"/>
  <c r="E19" i="3" s="1"/>
  <c r="E18" i="3" s="1"/>
  <c r="D20" i="3"/>
  <c r="D19" i="3" s="1"/>
  <c r="D18" i="3" s="1"/>
  <c r="F15" i="3"/>
  <c r="F14" i="3" s="1"/>
  <c r="F13" i="3" s="1"/>
  <c r="E15" i="3"/>
  <c r="E14" i="3" s="1"/>
  <c r="E13" i="3" s="1"/>
  <c r="D15" i="3"/>
  <c r="D14" i="3" s="1"/>
  <c r="D13" i="3" s="1"/>
  <c r="F143" i="3" l="1"/>
  <c r="F142" i="3" s="1"/>
  <c r="E167" i="3"/>
  <c r="E166" i="3" s="1"/>
  <c r="F32" i="3"/>
  <c r="F11" i="3" s="1"/>
  <c r="D143" i="3"/>
  <c r="D142" i="3" s="1"/>
  <c r="E143" i="3"/>
  <c r="E142" i="3" s="1"/>
  <c r="D167" i="3"/>
  <c r="D166" i="3" s="1"/>
  <c r="E32" i="3"/>
  <c r="E11" i="3" s="1"/>
  <c r="F167" i="3"/>
  <c r="F166" i="3" s="1"/>
  <c r="D32" i="3"/>
  <c r="D11" i="3" s="1"/>
  <c r="I91" i="1"/>
  <c r="I90" i="1" s="1"/>
  <c r="I89" i="1" s="1"/>
  <c r="I88" i="1" s="1"/>
  <c r="H91" i="1"/>
  <c r="H90" i="1" s="1"/>
  <c r="H89" i="1" s="1"/>
  <c r="H88" i="1" s="1"/>
  <c r="G91" i="1"/>
  <c r="G90" i="1" s="1"/>
  <c r="G89" i="1" s="1"/>
  <c r="G88" i="1" s="1"/>
  <c r="I96" i="1"/>
  <c r="I95" i="1" s="1"/>
  <c r="I94" i="1" s="1"/>
  <c r="I93" i="1" s="1"/>
  <c r="H96" i="1"/>
  <c r="H95" i="1" s="1"/>
  <c r="H94" i="1" s="1"/>
  <c r="H93" i="1" s="1"/>
  <c r="G96" i="1"/>
  <c r="G95" i="1" s="1"/>
  <c r="G94" i="1" s="1"/>
  <c r="G93" i="1" s="1"/>
  <c r="I85" i="1"/>
  <c r="I84" i="1" s="1"/>
  <c r="I83" i="1" s="1"/>
  <c r="I82" i="1" s="1"/>
  <c r="I81" i="1" s="1"/>
  <c r="H85" i="1"/>
  <c r="H84" i="1" s="1"/>
  <c r="H83" i="1" s="1"/>
  <c r="H82" i="1" s="1"/>
  <c r="H81" i="1" s="1"/>
  <c r="G85" i="1"/>
  <c r="G84" i="1" s="1"/>
  <c r="G83" i="1" s="1"/>
  <c r="G82" i="1" s="1"/>
  <c r="G81" i="1" s="1"/>
  <c r="I79" i="1"/>
  <c r="I78" i="1" s="1"/>
  <c r="I77" i="1" s="1"/>
  <c r="I76" i="1" s="1"/>
  <c r="I75" i="1" s="1"/>
  <c r="H79" i="1"/>
  <c r="H78" i="1" s="1"/>
  <c r="H77" i="1" s="1"/>
  <c r="H76" i="1" s="1"/>
  <c r="H75" i="1" s="1"/>
  <c r="G79" i="1"/>
  <c r="G78" i="1" s="1"/>
  <c r="G77" i="1" s="1"/>
  <c r="G76" i="1" s="1"/>
  <c r="G75" i="1" s="1"/>
  <c r="I73" i="1"/>
  <c r="I72" i="1" s="1"/>
  <c r="I71" i="1" s="1"/>
  <c r="I70" i="1" s="1"/>
  <c r="I69" i="1" s="1"/>
  <c r="H73" i="1"/>
  <c r="H72" i="1" s="1"/>
  <c r="H71" i="1" s="1"/>
  <c r="H70" i="1" s="1"/>
  <c r="H69" i="1" s="1"/>
  <c r="G73" i="1"/>
  <c r="G72" i="1" s="1"/>
  <c r="G71" i="1" s="1"/>
  <c r="G70" i="1" s="1"/>
  <c r="G69" i="1" s="1"/>
  <c r="I64" i="1"/>
  <c r="I63" i="1" s="1"/>
  <c r="H64" i="1"/>
  <c r="H63" i="1" s="1"/>
  <c r="G64" i="1"/>
  <c r="G63" i="1" s="1"/>
  <c r="I67" i="1"/>
  <c r="I66" i="1" s="1"/>
  <c r="H67" i="1"/>
  <c r="H66" i="1" s="1"/>
  <c r="G67" i="1"/>
  <c r="G66" i="1" s="1"/>
  <c r="I58" i="1"/>
  <c r="I57" i="1" s="1"/>
  <c r="I56" i="1" s="1"/>
  <c r="I55" i="1" s="1"/>
  <c r="I54" i="1" s="1"/>
  <c r="H58" i="1"/>
  <c r="H57" i="1" s="1"/>
  <c r="H56" i="1" s="1"/>
  <c r="H55" i="1" s="1"/>
  <c r="H54" i="1" s="1"/>
  <c r="G58" i="1"/>
  <c r="G57" i="1" s="1"/>
  <c r="G56" i="1" s="1"/>
  <c r="G55" i="1" s="1"/>
  <c r="G54" i="1" s="1"/>
  <c r="I50" i="1"/>
  <c r="H50" i="1"/>
  <c r="G50" i="1"/>
  <c r="I52" i="1"/>
  <c r="H52" i="1"/>
  <c r="G52" i="1"/>
  <c r="I44" i="1"/>
  <c r="I43" i="1" s="1"/>
  <c r="I42" i="1" s="1"/>
  <c r="H44" i="1"/>
  <c r="H43" i="1" s="1"/>
  <c r="H42" i="1" s="1"/>
  <c r="G44" i="1"/>
  <c r="G43" i="1" s="1"/>
  <c r="G42" i="1" s="1"/>
  <c r="I40" i="1"/>
  <c r="I39" i="1" s="1"/>
  <c r="I38" i="1" s="1"/>
  <c r="H40" i="1"/>
  <c r="H39" i="1" s="1"/>
  <c r="H38" i="1" s="1"/>
  <c r="G40" i="1"/>
  <c r="G39" i="1" s="1"/>
  <c r="G38" i="1" s="1"/>
  <c r="E133" i="3" l="1"/>
  <c r="D133" i="3"/>
  <c r="F133" i="3"/>
  <c r="D189" i="3"/>
  <c r="G87" i="1"/>
  <c r="G62" i="1"/>
  <c r="G61" i="1" s="1"/>
  <c r="G60" i="1" s="1"/>
  <c r="H87" i="1"/>
  <c r="I87" i="1"/>
  <c r="I62" i="1"/>
  <c r="I61" i="1" s="1"/>
  <c r="I60" i="1" s="1"/>
  <c r="H62" i="1"/>
  <c r="H61" i="1" s="1"/>
  <c r="H60" i="1" s="1"/>
  <c r="G49" i="1"/>
  <c r="G48" i="1" s="1"/>
  <c r="G47" i="1" s="1"/>
  <c r="G46" i="1" s="1"/>
  <c r="H49" i="1"/>
  <c r="H48" i="1" s="1"/>
  <c r="H47" i="1" s="1"/>
  <c r="H46" i="1" s="1"/>
  <c r="I49" i="1"/>
  <c r="I48" i="1" s="1"/>
  <c r="I47" i="1" s="1"/>
  <c r="I46" i="1" s="1"/>
  <c r="I37" i="1"/>
  <c r="G37" i="1"/>
  <c r="H37" i="1"/>
  <c r="I35" i="1"/>
  <c r="I34" i="1" s="1"/>
  <c r="I33" i="1" s="1"/>
  <c r="I32" i="1" s="1"/>
  <c r="H35" i="1"/>
  <c r="H34" i="1" s="1"/>
  <c r="H33" i="1" s="1"/>
  <c r="H32" i="1" s="1"/>
  <c r="G35" i="1"/>
  <c r="G34" i="1" s="1"/>
  <c r="G33" i="1" s="1"/>
  <c r="G32" i="1" s="1"/>
  <c r="I30" i="1"/>
  <c r="I29" i="1" s="1"/>
  <c r="I28" i="1" s="1"/>
  <c r="H30" i="1"/>
  <c r="H29" i="1" s="1"/>
  <c r="H28" i="1" s="1"/>
  <c r="G30" i="1"/>
  <c r="G29" i="1" s="1"/>
  <c r="G28" i="1" s="1"/>
  <c r="I26" i="1"/>
  <c r="H26" i="1"/>
  <c r="G26" i="1"/>
  <c r="I24" i="1"/>
  <c r="H24" i="1"/>
  <c r="G24" i="1"/>
  <c r="I22" i="1"/>
  <c r="H22" i="1"/>
  <c r="G22" i="1"/>
  <c r="I17" i="1"/>
  <c r="I16" i="1" s="1"/>
  <c r="I15" i="1" s="1"/>
  <c r="I14" i="1" s="1"/>
  <c r="I13" i="1" s="1"/>
  <c r="H17" i="1"/>
  <c r="H16" i="1" s="1"/>
  <c r="H15" i="1" s="1"/>
  <c r="H14" i="1" s="1"/>
  <c r="H13" i="1" s="1"/>
  <c r="G17" i="1"/>
  <c r="G16" i="1" s="1"/>
  <c r="G15" i="1" s="1"/>
  <c r="G14" i="1" s="1"/>
  <c r="G13" i="1" s="1"/>
  <c r="H21" i="1" l="1"/>
  <c r="H20" i="1" s="1"/>
  <c r="H19" i="1" s="1"/>
  <c r="I21" i="1"/>
  <c r="I20" i="1" s="1"/>
  <c r="I19" i="1" s="1"/>
  <c r="G21" i="1"/>
  <c r="G20" i="1" s="1"/>
  <c r="G19" i="1" s="1"/>
  <c r="I12" i="1" l="1"/>
  <c r="I11" i="1" s="1"/>
  <c r="H12" i="1"/>
  <c r="H11" i="1" s="1"/>
  <c r="G12" i="1"/>
  <c r="G11" i="1" s="1"/>
  <c r="G99" i="1" s="1"/>
</calcChain>
</file>

<file path=xl/sharedStrings.xml><?xml version="1.0" encoding="utf-8"?>
<sst xmlns="http://schemas.openxmlformats.org/spreadsheetml/2006/main" count="503" uniqueCount="139">
  <si>
    <t>Наименование показателей</t>
  </si>
  <si>
    <t>Глава</t>
  </si>
  <si>
    <t>Целевая статья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</si>
  <si>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</si>
  <si>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</si>
  <si>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</si>
  <si>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Межбюджетные трансферты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</si>
  <si>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</si>
  <si>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</si>
  <si>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</si>
  <si>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</si>
  <si>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</si>
  <si>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</si>
  <si>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Образование</t>
  </si>
  <si>
    <t>Иные межбюджетные трансферты</t>
  </si>
  <si>
    <t>Социальная политика</t>
  </si>
  <si>
    <t>Социальное обеспечение и иные выплаты населению</t>
  </si>
  <si>
    <t>Физическая культура и спорт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</si>
  <si>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</si>
  <si>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</si>
  <si>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средства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</si>
  <si>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</si>
  <si>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</si>
  <si>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</si>
  <si>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</si>
  <si>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Доплаты к пенсиям муниципальных служащих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</si>
  <si>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</si>
  <si>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</si>
  <si>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</si>
  <si>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Административная комиссия</t>
  </si>
  <si>
    <t>Национальная безопасность и правоохранительная деятельность</t>
  </si>
  <si>
    <t>Субсидии некоммерческим организациям</t>
  </si>
  <si>
    <t>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</si>
  <si>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</si>
  <si>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</si>
  <si>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</si>
  <si>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00</t>
  </si>
  <si>
    <t>02</t>
  </si>
  <si>
    <t>03</t>
  </si>
  <si>
    <t>04</t>
  </si>
  <si>
    <t>06</t>
  </si>
  <si>
    <t>11</t>
  </si>
  <si>
    <t>13</t>
  </si>
  <si>
    <t>10</t>
  </si>
  <si>
    <t>05</t>
  </si>
  <si>
    <t>07</t>
  </si>
  <si>
    <t>Сумма, тыс. рублей</t>
  </si>
  <si>
    <t>ВСЕГО РАСХОДОВ</t>
  </si>
  <si>
    <t>II. НЕПРОГРАММНЫЕ НАПРАВЛЕНИЯ ДЕЯТЕЛЬНОСТИ</t>
  </si>
  <si>
    <t>2022 год</t>
  </si>
  <si>
    <t>2023 год</t>
  </si>
  <si>
    <t xml:space="preserve">Функционирование законодательных (представительных) органов государственной власти и представительных органов муниципального образования </t>
  </si>
  <si>
    <t>Расходы на содержание органов местного самоуправления и обеспечение их функций</t>
  </si>
  <si>
    <t>Подпрограмма "Добровольная пожарная охрана"</t>
  </si>
  <si>
    <t>Осуществление полномочий органа местного самоуправления в сфере пожарной безопасности</t>
  </si>
  <si>
    <t xml:space="preserve">Обеспечение функционирования органов местного самоуправления </t>
  </si>
  <si>
    <t xml:space="preserve">Расходы на пенсионные выплаты </t>
  </si>
  <si>
    <t>Мероприятия в сфере физической культуры и спорта</t>
  </si>
  <si>
    <t>Осуществление мероприятий для детей и молодежи</t>
  </si>
  <si>
    <t>Осуществление прочих мероприятий по благоустройству поселений за счет средств бюджета поселения</t>
  </si>
  <si>
    <t>(код целевой статьи с направлением расходов) 04 0 00 84000</t>
  </si>
  <si>
    <t>Вид расхо-дов</t>
  </si>
  <si>
    <t xml:space="preserve">I. МУНИЦИПАЛЬНЫЕ ПРОГРАММЫ </t>
  </si>
  <si>
    <t>Осуществление первичного воинского учета на территориях, где отсутствуют военные комиссариаты</t>
  </si>
  <si>
    <t>Первичный воинский учет</t>
  </si>
  <si>
    <t xml:space="preserve">Первичный воинский учет </t>
  </si>
  <si>
    <t>Защита населения и территории от чрезвычайных ситуаций природного и техногенного характера, пожарная безопасность</t>
  </si>
  <si>
    <t>Раз-дел</t>
  </si>
  <si>
    <t>Под-раздел</t>
  </si>
  <si>
    <t>Вид рас-ходов</t>
  </si>
  <si>
    <t xml:space="preserve">сельского поселения "Мошинское"  </t>
  </si>
  <si>
    <t xml:space="preserve">Няндомского муниципального района Архангельской области </t>
  </si>
  <si>
    <t>Администрация сельского поселения "Мошинское"  Няндомского муниципального района Архангельской области</t>
  </si>
  <si>
    <t>61 0 00 80010</t>
  </si>
  <si>
    <t>62 0 00 00000</t>
  </si>
  <si>
    <t>62 0 00 80010</t>
  </si>
  <si>
    <t xml:space="preserve">  61 0 00 00000</t>
  </si>
  <si>
    <t>62 0 00 78680</t>
  </si>
  <si>
    <t>65 0 00 81400</t>
  </si>
  <si>
    <t>65 0 00 00000</t>
  </si>
  <si>
    <t>Реализация государственных функций, связанных с общегосударственным управлением</t>
  </si>
  <si>
    <t>Мероприятия в сфере общегосударственных вопросов, осуществляемые органами местного самоуправления</t>
  </si>
  <si>
    <t>68 0 00 00000</t>
  </si>
  <si>
    <t>68 0 00 80470</t>
  </si>
  <si>
    <t>04 0 00 00000</t>
  </si>
  <si>
    <t>Мероприятия по организации уличного освещения</t>
  </si>
  <si>
    <t>70 0 00 83500</t>
  </si>
  <si>
    <t>Физическая культура</t>
  </si>
  <si>
    <t>Передача полномочий контрольно-счетных органов по внешнему муниципальному финансовому контролю</t>
  </si>
  <si>
    <t>04 0 00 88420</t>
  </si>
  <si>
    <t>62 0 00 51180</t>
  </si>
  <si>
    <t>01 0 00 00000</t>
  </si>
  <si>
    <t>01 0 00 81520</t>
  </si>
  <si>
    <t>70 0 00 00000</t>
  </si>
  <si>
    <t>70 0 00 83520</t>
  </si>
  <si>
    <t>03 0 00 00000</t>
  </si>
  <si>
    <t>03 0 00 84010</t>
  </si>
  <si>
    <t>66 0 00 00000</t>
  </si>
  <si>
    <t>66 0 00 80540</t>
  </si>
  <si>
    <t>02 0 00 00000</t>
  </si>
  <si>
    <t>02 0 00 85410</t>
  </si>
  <si>
    <t>63 0 00 00000</t>
  </si>
  <si>
    <t>63 0 00 80010</t>
  </si>
  <si>
    <t>64 0 00 00000</t>
  </si>
  <si>
    <t>64 0 00 88910</t>
  </si>
  <si>
    <t>70 0 00 0000</t>
  </si>
  <si>
    <t>240</t>
  </si>
  <si>
    <t>200</t>
  </si>
  <si>
    <t>61 0 00 00000</t>
  </si>
  <si>
    <t>к решению муниципального Совета</t>
  </si>
  <si>
    <t>Развитие территориального общественного самоуправления на территории сельского поселения "Мошинское" Няндомского муниципального района Архангельской области</t>
  </si>
  <si>
    <t>Обеспечение деятельности органов администрации сельского поселения "Мошинское" Няндомского муниципального района Архангельской области</t>
  </si>
  <si>
    <t>Глава сельского поселения "Мошинское" Няндомского муниципального района Архангельской области</t>
  </si>
  <si>
    <t>Обеспечение функционировании органов администрации сельского поселения "Мошинское" Няндомского муниципального района Архангельской области</t>
  </si>
  <si>
    <t>Расходы на содержание органов администрации сельского поселения "Мошинское" Няндомского муниципального района Архангельской области и обеспечение их функций</t>
  </si>
  <si>
    <t>Муниципальный Совет сельского поселения "Мошинское" Няндомского муниципального района Архангельской области</t>
  </si>
  <si>
    <t>Обеспечение деятельности  администрации сельского поселения "Мошинское" Няндомского муниципального района Архангельской области</t>
  </si>
  <si>
    <t>Обеспечение деятельности  муниципального Совета сельского поселения "Мошинское" Няндомского муниципального района Архангельской области</t>
  </si>
  <si>
    <t>Передача Контрольно-счетной палате Няндомского муниципального района Архангельской области полномочий контрольно-счетного органа Мошинского сельского поселения по осуществлению внешнего муниципального финансового контроля</t>
  </si>
  <si>
    <t>Резервные фонды</t>
  </si>
  <si>
    <t>Ведомственная структура расходов  бюджета сельского поселения "Мошинское" Няндомского муниципального района Архангельской области на 2022 год и на плановый период 2023 и 2024 годов</t>
  </si>
  <si>
    <t>2024 год</t>
  </si>
  <si>
    <t>Условно утверждаемые расходы</t>
  </si>
  <si>
    <t>Резервный фонд администрации сельского поселения "Мошинское" Няндомского муниципального района Архангельской области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</si>
  <si>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сельского поселения "Мошинское" Няндомского муниципального района Архангельской области  на 2022 год и на плановый период 2023 и 2024 годов</t>
  </si>
  <si>
    <t xml:space="preserve">Муниципальная целевая программа
по обеспечению первичных мер пожарной безопасности
в сельском поселении «Мошинское» Няндомского муниципального района Архангельской области 
</t>
  </si>
  <si>
    <t xml:space="preserve">Муниципальная целевая программа "Благоустройство территории сельского поселения "Мошинское" Няндомского муниципального района Архангельской области </t>
  </si>
  <si>
    <t>Муниципальная программа "Молодежь сельского поселения "Мошинское" Няндомского муниципального района Архангельской области"</t>
  </si>
  <si>
    <t xml:space="preserve">Муниципальная программа
«Развитие территориального общественного самоуправления в сельском поселении «Мошинское» Няндомского муниципального района Архангельской области"
</t>
  </si>
  <si>
    <t xml:space="preserve">Муниципальная целевая программа 
«Развитие физической культуры и спорта в сельском поселении «Мошинское» Няндомского муниципального района Архангельской области </t>
  </si>
  <si>
    <t xml:space="preserve">2. Муниципальная целевая программа
по обеспечению первичных мер пожарной безопасности
в сельском поселении «Мошинское» Няндомского муниципального района Архангельской области.
</t>
  </si>
  <si>
    <t>1. Муниципальная программа
«Развитие территориального общественного самоуправления в сельском поселении «Мошинское» Няндомского муниципального района Архангельской области "</t>
  </si>
  <si>
    <t>3. Муниципальная программа "Молодежь сельского поселения "Мошинское" Няндомского муниципального района Архангельской области."</t>
  </si>
  <si>
    <t>4. Муниципальная целевая программа "Благоустройство территории сельского поселения "Мошинское" Няндомского муниципального района Архангельской области.</t>
  </si>
  <si>
    <t xml:space="preserve">5. Муниципальная целевая программа 
«Развитие физической культуры и спорта в сельском поселении «Мошинское» Няндомского муниципального района Архангельской области </t>
  </si>
  <si>
    <t>Публичные нормативные социальные выплаты гражданам</t>
  </si>
  <si>
    <t xml:space="preserve">Приложение № 2
к решению Совета (Собрания) депутатов 
муниципального образования
«_________________________»
Приложение № 3 </t>
  </si>
  <si>
    <t xml:space="preserve">Приложение № 3
к решению Совета (Собрания) депутатов 
муниципального образования
«_________________________»
Приложение № 3 </t>
  </si>
  <si>
    <t xml:space="preserve"> от 27 декабря 2021 г.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</si>
</sst>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&lt;=999]000;[&lt;=9999]000\-00;000\-0000"/>
    <numFmt numFmtId="165" formatCode="0000"/>
    <numFmt numFmtId="166" formatCode="0#"/>
    <numFmt numFmtId="167" formatCode="#,##0.0"/>
    <numFmt numFmtId="168" formatCode="0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center" indent="1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167" fontId="1" fillId="0" borderId="0" xfId="0" applyNumberFormat="1" applyFont="1" applyFill="1"/>
    <xf numFmtId="49" fontId="1" fillId="0" borderId="0" xfId="0" applyNumberFormat="1" applyFont="1" applyFill="1"/>
    <xf numFmtId="0" fontId="2" fillId="0" borderId="0" xfId="0" applyFont="1" applyFill="1" applyAlignment="1">
      <alignment vertical="top" wrapText="1"/>
    </xf>
    <xf numFmtId="0" fontId="1" fillId="2" borderId="6" xfId="0" applyFont="1" applyFill="1" applyBorder="1" applyAlignment="1">
      <alignment horizontal="left" vertical="center" wrapText="1"/>
    </xf>
    <xf numFmtId="166" fontId="1" fillId="2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166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6" fontId="3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167" fontId="1" fillId="2" borderId="0" xfId="0" applyNumberFormat="1" applyFont="1" applyFill="1"/>
    <xf numFmtId="0" fontId="1" fillId="2" borderId="0" xfId="0" applyFont="1" applyFill="1" applyAlignment="1">
      <alignment vertical="center"/>
    </xf>
    <xf numFmtId="49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166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164" fontId="7" fillId="2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 vertical="center" wrapText="1"/>
    </xf>
    <xf numFmtId="9" fontId="7" fillId="2" borderId="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6" fontId="7" fillId="2" borderId="9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justify" wrapText="1"/>
    </xf>
    <xf numFmtId="49" fontId="8" fillId="2" borderId="7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top" wrapText="1"/>
    </xf>
    <xf numFmtId="164" fontId="7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166" fontId="7" fillId="2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168" fontId="7" fillId="2" borderId="8" xfId="0" applyNumberFormat="1" applyFont="1" applyFill="1" applyBorder="1" applyAlignment="1">
      <alignment vertical="center" wrapText="1"/>
    </xf>
    <xf numFmtId="4" fontId="7" fillId="2" borderId="8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168" fontId="7" fillId="2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6" fontId="7" fillId="2" borderId="1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6" fontId="9" fillId="2" borderId="10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/>
    </xf>
    <xf numFmtId="167" fontId="7" fillId="2" borderId="7" xfId="0" applyNumberFormat="1" applyFont="1" applyFill="1" applyBorder="1" applyAlignment="1">
      <alignment horizontal="right" vertical="center" wrapText="1"/>
    </xf>
    <xf numFmtId="167" fontId="7" fillId="2" borderId="7" xfId="0" applyNumberFormat="1" applyFont="1" applyFill="1" applyBorder="1" applyAlignment="1">
      <alignment horizontal="right" vertical="center"/>
    </xf>
    <xf numFmtId="167" fontId="7" fillId="2" borderId="8" xfId="0" applyNumberFormat="1" applyFont="1" applyFill="1" applyBorder="1" applyAlignment="1">
      <alignment horizontal="right" vertical="center" wrapText="1"/>
    </xf>
    <xf numFmtId="167" fontId="7" fillId="2" borderId="8" xfId="0" applyNumberFormat="1" applyFont="1" applyFill="1" applyBorder="1" applyAlignment="1">
      <alignment horizontal="right" vertical="center"/>
    </xf>
    <xf numFmtId="167" fontId="7" fillId="2" borderId="9" xfId="0" applyNumberFormat="1" applyFont="1" applyFill="1" applyBorder="1" applyAlignment="1">
      <alignment horizontal="right" vertical="center" wrapText="1"/>
    </xf>
    <xf numFmtId="167" fontId="7" fillId="2" borderId="9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167" fontId="7" fillId="2" borderId="2" xfId="0" applyNumberFormat="1" applyFont="1" applyFill="1" applyBorder="1" applyAlignment="1">
      <alignment horizontal="right" vertical="center" wrapText="1"/>
    </xf>
    <xf numFmtId="167" fontId="7" fillId="2" borderId="2" xfId="0" applyNumberFormat="1" applyFont="1" applyFill="1" applyBorder="1" applyAlignment="1">
      <alignment horizontal="right" vertical="center"/>
    </xf>
    <xf numFmtId="167" fontId="9" fillId="2" borderId="2" xfId="0" applyNumberFormat="1" applyFont="1" applyFill="1" applyBorder="1" applyAlignment="1">
      <alignment horizontal="right" vertical="center" wrapText="1"/>
    </xf>
    <xf numFmtId="167" fontId="9" fillId="2" borderId="2" xfId="0" applyNumberFormat="1" applyFont="1" applyFill="1" applyBorder="1" applyAlignment="1">
      <alignment horizontal="right" vertical="center"/>
    </xf>
    <xf numFmtId="0" fontId="3" fillId="0" borderId="0" xfId="0" applyFont="1"/>
    <xf numFmtId="0" fontId="7" fillId="2" borderId="11" xfId="0" applyFont="1" applyFill="1" applyBorder="1" applyAlignment="1">
      <alignment horizontal="left" vertical="center" wrapText="1"/>
    </xf>
    <xf numFmtId="164" fontId="7" fillId="2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7" fontId="7" fillId="2" borderId="4" xfId="0" applyNumberFormat="1" applyFont="1" applyFill="1" applyBorder="1" applyAlignment="1">
      <alignment horizontal="center" vertical="center" wrapText="1"/>
    </xf>
    <xf numFmtId="167" fontId="7" fillId="2" borderId="5" xfId="0" applyNumberFormat="1" applyFont="1" applyFill="1" applyBorder="1" applyAlignment="1">
      <alignment horizontal="center" vertical="center" wrapText="1"/>
    </xf>
    <xf numFmtId="167" fontId="7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J132"/>
  <sheetViews>
    <sheetView zoomScaleSheetLayoutView="108" workbookViewId="0">
      <selection activeCell="B5" sqref="B5"/>
    </sheetView>
  </sheetViews>
  <sheetFormatPr defaultColWidth="9.140625" defaultRowHeight="15.75" x14ac:dyDescent="0.25"/>
  <cols>
    <col min="1" max="1" width="35.5703125" style="2" customWidth="1"/>
    <col min="2" max="2" width="5.7109375" style="2" customWidth="1"/>
    <col min="3" max="3" width="5.5703125" style="10" customWidth="1"/>
    <col min="4" max="4" width="6.140625" style="2" customWidth="1"/>
    <col min="5" max="5" width="21.140625" style="2" customWidth="1"/>
    <col min="6" max="6" width="7" style="2" customWidth="1"/>
    <col min="7" max="7" width="9.42578125" style="2" customWidth="1"/>
    <col min="8" max="8" width="10" style="2" customWidth="1"/>
    <col min="9" max="9" width="9.5703125" style="2" customWidth="1"/>
    <col min="10" max="10" width="2.5703125" style="2" customWidth="1"/>
    <col min="11" max="11" width="12" style="2" customWidth="1"/>
    <col min="12" max="16384" width="9.140625" style="2"/>
  </cols>
  <sheetData>
    <row r="2" spans="1:10" ht="14.45" customHeight="1" x14ac:dyDescent="0.25">
      <c r="B2" s="3"/>
      <c r="C2" s="4"/>
      <c r="D2" s="3"/>
      <c r="E2" s="3"/>
      <c r="F2" s="3"/>
      <c r="G2" s="155" t="s">
        <v>136</v>
      </c>
      <c r="H2" s="155"/>
      <c r="I2" s="155"/>
    </row>
    <row r="3" spans="1:10" ht="30" customHeight="1" x14ac:dyDescent="0.25">
      <c r="B3" s="3"/>
      <c r="C3" s="4"/>
      <c r="D3" s="3"/>
      <c r="E3" s="3"/>
      <c r="F3" s="3"/>
      <c r="G3" s="155" t="s">
        <v>109</v>
      </c>
      <c r="H3" s="155"/>
      <c r="I3" s="155"/>
    </row>
    <row r="4" spans="1:10" ht="15.95" customHeight="1" x14ac:dyDescent="0.25">
      <c r="B4" s="5"/>
      <c r="C4" s="6"/>
      <c r="D4" s="5"/>
      <c r="E4" s="1"/>
      <c r="F4" s="155" t="s">
        <v>70</v>
      </c>
      <c r="G4" s="155"/>
      <c r="H4" s="155"/>
      <c r="I4" s="155"/>
    </row>
    <row r="5" spans="1:10" ht="35.1" customHeight="1" x14ac:dyDescent="0.25">
      <c r="B5" s="5"/>
      <c r="C5" s="6"/>
      <c r="D5" s="5"/>
      <c r="E5" s="1"/>
      <c r="F5" s="155" t="s">
        <v>71</v>
      </c>
      <c r="G5" s="155"/>
      <c r="H5" s="155"/>
      <c r="I5" s="155"/>
    </row>
    <row r="6" spans="1:10" x14ac:dyDescent="0.25">
      <c r="B6" s="5"/>
      <c r="C6" s="6"/>
      <c r="D6" s="5"/>
      <c r="E6" s="1"/>
      <c r="F6" s="7"/>
      <c r="G6" s="156" t="s">
        <v>138</v>
      </c>
      <c r="H6" s="156"/>
      <c r="I6" s="156"/>
    </row>
    <row r="7" spans="1:10" x14ac:dyDescent="0.25">
      <c r="B7" s="5"/>
      <c r="C7" s="6"/>
      <c r="D7" s="5"/>
      <c r="E7" s="1"/>
      <c r="F7" s="7"/>
      <c r="G7" s="8"/>
      <c r="H7" s="8"/>
      <c r="I7" s="8"/>
    </row>
    <row r="8" spans="1:10" ht="39" customHeight="1" x14ac:dyDescent="0.25">
      <c r="A8" s="151" t="s">
        <v>120</v>
      </c>
      <c r="B8" s="151"/>
      <c r="C8" s="151"/>
      <c r="D8" s="151"/>
      <c r="E8" s="151"/>
      <c r="F8" s="151"/>
      <c r="G8" s="151"/>
      <c r="H8" s="151"/>
      <c r="I8" s="151"/>
    </row>
    <row r="9" spans="1:10" ht="17.45" customHeight="1" x14ac:dyDescent="0.25">
      <c r="A9" s="152" t="s">
        <v>0</v>
      </c>
      <c r="B9" s="153" t="s">
        <v>1</v>
      </c>
      <c r="C9" s="154" t="s">
        <v>67</v>
      </c>
      <c r="D9" s="152" t="s">
        <v>68</v>
      </c>
      <c r="E9" s="152" t="s">
        <v>2</v>
      </c>
      <c r="F9" s="152" t="s">
        <v>61</v>
      </c>
      <c r="G9" s="153" t="s">
        <v>46</v>
      </c>
      <c r="H9" s="153"/>
      <c r="I9" s="153"/>
    </row>
    <row r="10" spans="1:10" ht="38.25" customHeight="1" x14ac:dyDescent="0.25">
      <c r="A10" s="152"/>
      <c r="B10" s="153"/>
      <c r="C10" s="154"/>
      <c r="D10" s="152"/>
      <c r="E10" s="152"/>
      <c r="F10" s="152"/>
      <c r="G10" s="47" t="s">
        <v>49</v>
      </c>
      <c r="H10" s="47" t="s">
        <v>50</v>
      </c>
      <c r="I10" s="47" t="s">
        <v>121</v>
      </c>
      <c r="J10" s="9"/>
    </row>
    <row r="11" spans="1:10" ht="66" customHeight="1" x14ac:dyDescent="0.25">
      <c r="A11" s="48" t="s">
        <v>72</v>
      </c>
      <c r="B11" s="49">
        <v>344</v>
      </c>
      <c r="C11" s="50"/>
      <c r="D11" s="51"/>
      <c r="E11" s="52"/>
      <c r="F11" s="53"/>
      <c r="G11" s="136">
        <f>G12+G46+G54+G60+G69+G75+G81</f>
        <v>4282.5</v>
      </c>
      <c r="H11" s="136">
        <f>H12+H46+H54+H60+H69+H75+H81</f>
        <v>4773.5999999999995</v>
      </c>
      <c r="I11" s="136">
        <f>I12+I46+I54+I60+I69+I75+I81</f>
        <v>4887.7</v>
      </c>
    </row>
    <row r="12" spans="1:10" ht="26.1" customHeight="1" x14ac:dyDescent="0.25">
      <c r="A12" s="48" t="s">
        <v>3</v>
      </c>
      <c r="B12" s="49">
        <v>344</v>
      </c>
      <c r="C12" s="54" t="s">
        <v>32</v>
      </c>
      <c r="D12" s="54" t="s">
        <v>36</v>
      </c>
      <c r="E12" s="55"/>
      <c r="F12" s="56"/>
      <c r="G12" s="126">
        <f>G13+G19+G32+G37</f>
        <v>3101.4</v>
      </c>
      <c r="H12" s="126">
        <f>H13+H19+H32+H37</f>
        <v>3282.8</v>
      </c>
      <c r="I12" s="136">
        <f>I13+I19+I32+I37</f>
        <v>3378.6</v>
      </c>
      <c r="J12" s="9"/>
    </row>
    <row r="13" spans="1:10" ht="51" x14ac:dyDescent="0.25">
      <c r="A13" s="48" t="s">
        <v>23</v>
      </c>
      <c r="B13" s="57">
        <v>344</v>
      </c>
      <c r="C13" s="54" t="s">
        <v>32</v>
      </c>
      <c r="D13" s="54" t="s">
        <v>37</v>
      </c>
      <c r="E13" s="52"/>
      <c r="F13" s="58"/>
      <c r="G13" s="126">
        <f t="shared" ref="G13:I17" si="0">G14</f>
        <v>733.6</v>
      </c>
      <c r="H13" s="126">
        <f t="shared" si="0"/>
        <v>713.6</v>
      </c>
      <c r="I13" s="136">
        <f t="shared" si="0"/>
        <v>733.6</v>
      </c>
      <c r="J13" s="9"/>
    </row>
    <row r="14" spans="1:10" ht="63.75" x14ac:dyDescent="0.25">
      <c r="A14" s="59" t="s">
        <v>113</v>
      </c>
      <c r="B14" s="34">
        <v>344</v>
      </c>
      <c r="C14" s="35" t="s">
        <v>32</v>
      </c>
      <c r="D14" s="35" t="s">
        <v>37</v>
      </c>
      <c r="E14" s="60" t="s">
        <v>76</v>
      </c>
      <c r="F14" s="61"/>
      <c r="G14" s="129">
        <f t="shared" si="0"/>
        <v>733.6</v>
      </c>
      <c r="H14" s="129">
        <f t="shared" si="0"/>
        <v>713.6</v>
      </c>
      <c r="I14" s="130">
        <f t="shared" si="0"/>
        <v>733.6</v>
      </c>
      <c r="J14" s="9"/>
    </row>
    <row r="15" spans="1:10" ht="38.25" x14ac:dyDescent="0.25">
      <c r="A15" s="62" t="s">
        <v>112</v>
      </c>
      <c r="B15" s="36">
        <v>344</v>
      </c>
      <c r="C15" s="37" t="s">
        <v>32</v>
      </c>
      <c r="D15" s="37" t="s">
        <v>37</v>
      </c>
      <c r="E15" s="60" t="s">
        <v>76</v>
      </c>
      <c r="F15" s="63"/>
      <c r="G15" s="131">
        <f t="shared" si="0"/>
        <v>733.6</v>
      </c>
      <c r="H15" s="131">
        <f t="shared" si="0"/>
        <v>713.6</v>
      </c>
      <c r="I15" s="132">
        <f t="shared" si="0"/>
        <v>733.6</v>
      </c>
      <c r="J15" s="9"/>
    </row>
    <row r="16" spans="1:10" ht="62.1" customHeight="1" x14ac:dyDescent="0.25">
      <c r="A16" s="64" t="s">
        <v>52</v>
      </c>
      <c r="B16" s="36">
        <v>344</v>
      </c>
      <c r="C16" s="37" t="s">
        <v>32</v>
      </c>
      <c r="D16" s="37" t="s">
        <v>37</v>
      </c>
      <c r="E16" s="60" t="s">
        <v>73</v>
      </c>
      <c r="F16" s="63"/>
      <c r="G16" s="131">
        <f t="shared" si="0"/>
        <v>733.6</v>
      </c>
      <c r="H16" s="131">
        <f t="shared" si="0"/>
        <v>713.6</v>
      </c>
      <c r="I16" s="132">
        <f t="shared" si="0"/>
        <v>733.6</v>
      </c>
      <c r="J16" s="9"/>
    </row>
    <row r="17" spans="1:9" ht="128.25" customHeight="1" x14ac:dyDescent="0.25">
      <c r="A17" s="64" t="s">
        <v>9</v>
      </c>
      <c r="B17" s="36">
        <v>344</v>
      </c>
      <c r="C17" s="37" t="s">
        <v>32</v>
      </c>
      <c r="D17" s="37" t="s">
        <v>37</v>
      </c>
      <c r="E17" s="60" t="s">
        <v>73</v>
      </c>
      <c r="F17" s="65">
        <v>100</v>
      </c>
      <c r="G17" s="132">
        <f t="shared" si="0"/>
        <v>733.6</v>
      </c>
      <c r="H17" s="132">
        <f t="shared" si="0"/>
        <v>713.6</v>
      </c>
      <c r="I17" s="132">
        <f t="shared" si="0"/>
        <v>733.6</v>
      </c>
    </row>
    <row r="18" spans="1:9" ht="71.45" customHeight="1" x14ac:dyDescent="0.25">
      <c r="A18" s="66" t="s">
        <v>10</v>
      </c>
      <c r="B18" s="67">
        <v>344</v>
      </c>
      <c r="C18" s="68" t="s">
        <v>32</v>
      </c>
      <c r="D18" s="68" t="s">
        <v>37</v>
      </c>
      <c r="E18" s="60" t="s">
        <v>73</v>
      </c>
      <c r="F18" s="69">
        <v>120</v>
      </c>
      <c r="G18" s="134">
        <v>733.6</v>
      </c>
      <c r="H18" s="134">
        <v>713.6</v>
      </c>
      <c r="I18" s="134">
        <v>733.6</v>
      </c>
    </row>
    <row r="19" spans="1:9" ht="76.5" x14ac:dyDescent="0.25">
      <c r="A19" s="48" t="s">
        <v>4</v>
      </c>
      <c r="B19" s="49">
        <v>344</v>
      </c>
      <c r="C19" s="54" t="s">
        <v>32</v>
      </c>
      <c r="D19" s="54" t="s">
        <v>39</v>
      </c>
      <c r="E19" s="52"/>
      <c r="F19" s="58"/>
      <c r="G19" s="126">
        <f>G20+G28</f>
        <v>2313.7000000000003</v>
      </c>
      <c r="H19" s="126">
        <f>H20+H28</f>
        <v>2466.1000000000004</v>
      </c>
      <c r="I19" s="136">
        <f>I20+I28</f>
        <v>2541.9</v>
      </c>
    </row>
    <row r="20" spans="1:9" ht="63.75" x14ac:dyDescent="0.25">
      <c r="A20" s="110" t="s">
        <v>116</v>
      </c>
      <c r="B20" s="36">
        <v>344</v>
      </c>
      <c r="C20" s="37" t="s">
        <v>32</v>
      </c>
      <c r="D20" s="37" t="s">
        <v>39</v>
      </c>
      <c r="E20" s="70" t="s">
        <v>74</v>
      </c>
      <c r="F20" s="65"/>
      <c r="G20" s="132">
        <f>G21</f>
        <v>2226.2000000000003</v>
      </c>
      <c r="H20" s="132">
        <f>H21</f>
        <v>2378.6000000000004</v>
      </c>
      <c r="I20" s="132">
        <f>I21</f>
        <v>2454.4</v>
      </c>
    </row>
    <row r="21" spans="1:9" ht="69" customHeight="1" x14ac:dyDescent="0.25">
      <c r="A21" s="64" t="s">
        <v>114</v>
      </c>
      <c r="B21" s="36">
        <v>344</v>
      </c>
      <c r="C21" s="37" t="s">
        <v>32</v>
      </c>
      <c r="D21" s="37" t="s">
        <v>39</v>
      </c>
      <c r="E21" s="70" t="s">
        <v>75</v>
      </c>
      <c r="F21" s="65"/>
      <c r="G21" s="132">
        <f>G22+G24+G26</f>
        <v>2226.2000000000003</v>
      </c>
      <c r="H21" s="132">
        <f>H22+H24+H26</f>
        <v>2378.6000000000004</v>
      </c>
      <c r="I21" s="132">
        <f>I22+I24+I26</f>
        <v>2454.4</v>
      </c>
    </row>
    <row r="22" spans="1:9" ht="76.5" x14ac:dyDescent="0.25">
      <c r="A22" s="64" t="s">
        <v>9</v>
      </c>
      <c r="B22" s="36">
        <v>344</v>
      </c>
      <c r="C22" s="37" t="s">
        <v>32</v>
      </c>
      <c r="D22" s="37" t="s">
        <v>39</v>
      </c>
      <c r="E22" s="70" t="s">
        <v>75</v>
      </c>
      <c r="F22" s="65">
        <v>100</v>
      </c>
      <c r="G22" s="132">
        <f>G23</f>
        <v>1684.2</v>
      </c>
      <c r="H22" s="132">
        <f>H23</f>
        <v>1833.4</v>
      </c>
      <c r="I22" s="132">
        <f>I23</f>
        <v>1885.2</v>
      </c>
    </row>
    <row r="23" spans="1:9" ht="38.25" x14ac:dyDescent="0.25">
      <c r="A23" s="64" t="s">
        <v>10</v>
      </c>
      <c r="B23" s="36">
        <v>344</v>
      </c>
      <c r="C23" s="37" t="s">
        <v>32</v>
      </c>
      <c r="D23" s="37" t="s">
        <v>39</v>
      </c>
      <c r="E23" s="70" t="s">
        <v>75</v>
      </c>
      <c r="F23" s="65">
        <v>120</v>
      </c>
      <c r="G23" s="132">
        <v>1684.2</v>
      </c>
      <c r="H23" s="132">
        <v>1833.4</v>
      </c>
      <c r="I23" s="132">
        <v>1885.2</v>
      </c>
    </row>
    <row r="24" spans="1:9" ht="38.25" x14ac:dyDescent="0.25">
      <c r="A24" s="64" t="s">
        <v>27</v>
      </c>
      <c r="B24" s="36">
        <v>344</v>
      </c>
      <c r="C24" s="37" t="s">
        <v>32</v>
      </c>
      <c r="D24" s="37" t="s">
        <v>39</v>
      </c>
      <c r="E24" s="70" t="s">
        <v>75</v>
      </c>
      <c r="F24" s="65">
        <v>200</v>
      </c>
      <c r="G24" s="132">
        <f>G25</f>
        <v>533.20000000000005</v>
      </c>
      <c r="H24" s="132">
        <f>H25</f>
        <v>536.4</v>
      </c>
      <c r="I24" s="132">
        <f>I25</f>
        <v>560.4</v>
      </c>
    </row>
    <row r="25" spans="1:9" ht="38.25" x14ac:dyDescent="0.25">
      <c r="A25" s="64" t="s">
        <v>26</v>
      </c>
      <c r="B25" s="36">
        <v>344</v>
      </c>
      <c r="C25" s="37" t="s">
        <v>32</v>
      </c>
      <c r="D25" s="37" t="s">
        <v>39</v>
      </c>
      <c r="E25" s="70" t="s">
        <v>75</v>
      </c>
      <c r="F25" s="65">
        <v>240</v>
      </c>
      <c r="G25" s="132">
        <v>533.20000000000005</v>
      </c>
      <c r="H25" s="132">
        <v>536.4</v>
      </c>
      <c r="I25" s="132">
        <v>560.4</v>
      </c>
    </row>
    <row r="26" spans="1:9" x14ac:dyDescent="0.25">
      <c r="A26" s="64" t="s">
        <v>11</v>
      </c>
      <c r="B26" s="36">
        <v>344</v>
      </c>
      <c r="C26" s="37" t="s">
        <v>32</v>
      </c>
      <c r="D26" s="37" t="s">
        <v>39</v>
      </c>
      <c r="E26" s="70" t="s">
        <v>75</v>
      </c>
      <c r="F26" s="65">
        <v>800</v>
      </c>
      <c r="G26" s="132">
        <f>G27</f>
        <v>8.8000000000000007</v>
      </c>
      <c r="H26" s="132">
        <f>H27</f>
        <v>8.8000000000000007</v>
      </c>
      <c r="I26" s="132">
        <f>I27</f>
        <v>8.8000000000000007</v>
      </c>
    </row>
    <row r="27" spans="1:9" ht="44.45" customHeight="1" x14ac:dyDescent="0.25">
      <c r="A27" s="64" t="s">
        <v>12</v>
      </c>
      <c r="B27" s="36">
        <v>344</v>
      </c>
      <c r="C27" s="37" t="s">
        <v>32</v>
      </c>
      <c r="D27" s="37" t="s">
        <v>39</v>
      </c>
      <c r="E27" s="70" t="s">
        <v>75</v>
      </c>
      <c r="F27" s="65">
        <v>850</v>
      </c>
      <c r="G27" s="132">
        <v>8.8000000000000007</v>
      </c>
      <c r="H27" s="132">
        <v>8.8000000000000007</v>
      </c>
      <c r="I27" s="132">
        <v>8.8000000000000007</v>
      </c>
    </row>
    <row r="28" spans="1:9" x14ac:dyDescent="0.25">
      <c r="A28" s="64" t="s">
        <v>29</v>
      </c>
      <c r="B28" s="36">
        <v>344</v>
      </c>
      <c r="C28" s="37" t="s">
        <v>32</v>
      </c>
      <c r="D28" s="37" t="s">
        <v>39</v>
      </c>
      <c r="E28" s="70" t="s">
        <v>74</v>
      </c>
      <c r="F28" s="63"/>
      <c r="G28" s="131">
        <f t="shared" ref="G28:I30" si="1">G29</f>
        <v>87.5</v>
      </c>
      <c r="H28" s="131">
        <f t="shared" si="1"/>
        <v>87.5</v>
      </c>
      <c r="I28" s="132">
        <f t="shared" si="1"/>
        <v>87.5</v>
      </c>
    </row>
    <row r="29" spans="1:9" ht="38.25" x14ac:dyDescent="0.25">
      <c r="A29" s="64" t="s">
        <v>18</v>
      </c>
      <c r="B29" s="36">
        <v>344</v>
      </c>
      <c r="C29" s="37" t="s">
        <v>32</v>
      </c>
      <c r="D29" s="37" t="s">
        <v>39</v>
      </c>
      <c r="E29" s="71" t="s">
        <v>77</v>
      </c>
      <c r="F29" s="63"/>
      <c r="G29" s="131">
        <f t="shared" si="1"/>
        <v>87.5</v>
      </c>
      <c r="H29" s="131">
        <f t="shared" si="1"/>
        <v>87.5</v>
      </c>
      <c r="I29" s="132">
        <f t="shared" si="1"/>
        <v>87.5</v>
      </c>
    </row>
    <row r="30" spans="1:9" ht="38.25" x14ac:dyDescent="0.25">
      <c r="A30" s="64" t="s">
        <v>27</v>
      </c>
      <c r="B30" s="36">
        <v>344</v>
      </c>
      <c r="C30" s="37" t="s">
        <v>32</v>
      </c>
      <c r="D30" s="37" t="s">
        <v>39</v>
      </c>
      <c r="E30" s="71" t="s">
        <v>77</v>
      </c>
      <c r="F30" s="63">
        <v>200</v>
      </c>
      <c r="G30" s="131">
        <f t="shared" si="1"/>
        <v>87.5</v>
      </c>
      <c r="H30" s="131">
        <f t="shared" si="1"/>
        <v>87.5</v>
      </c>
      <c r="I30" s="132">
        <f t="shared" si="1"/>
        <v>87.5</v>
      </c>
    </row>
    <row r="31" spans="1:9" ht="68.099999999999994" customHeight="1" x14ac:dyDescent="0.25">
      <c r="A31" s="66" t="s">
        <v>26</v>
      </c>
      <c r="B31" s="67">
        <v>344</v>
      </c>
      <c r="C31" s="68" t="s">
        <v>32</v>
      </c>
      <c r="D31" s="68" t="s">
        <v>39</v>
      </c>
      <c r="E31" s="71" t="s">
        <v>77</v>
      </c>
      <c r="F31" s="72">
        <v>240</v>
      </c>
      <c r="G31" s="133">
        <v>87.5</v>
      </c>
      <c r="H31" s="133">
        <v>87.5</v>
      </c>
      <c r="I31" s="134">
        <v>87.5</v>
      </c>
    </row>
    <row r="32" spans="1:9" ht="43.5" customHeight="1" x14ac:dyDescent="0.25">
      <c r="A32" s="141" t="s">
        <v>119</v>
      </c>
      <c r="B32" s="49">
        <v>344</v>
      </c>
      <c r="C32" s="54" t="s">
        <v>32</v>
      </c>
      <c r="D32" s="54" t="s">
        <v>41</v>
      </c>
      <c r="E32" s="55"/>
      <c r="F32" s="56"/>
      <c r="G32" s="126">
        <f t="shared" ref="G32:I35" si="2">G33</f>
        <v>20</v>
      </c>
      <c r="H32" s="126">
        <f t="shared" si="2"/>
        <v>20</v>
      </c>
      <c r="I32" s="136">
        <f t="shared" si="2"/>
        <v>20</v>
      </c>
    </row>
    <row r="33" spans="1:9" ht="51" x14ac:dyDescent="0.25">
      <c r="A33" s="64" t="s">
        <v>123</v>
      </c>
      <c r="B33" s="34">
        <v>344</v>
      </c>
      <c r="C33" s="35" t="s">
        <v>32</v>
      </c>
      <c r="D33" s="35" t="s">
        <v>41</v>
      </c>
      <c r="E33" s="75" t="s">
        <v>79</v>
      </c>
      <c r="F33" s="76"/>
      <c r="G33" s="129">
        <f t="shared" si="2"/>
        <v>20</v>
      </c>
      <c r="H33" s="129">
        <f t="shared" si="2"/>
        <v>20</v>
      </c>
      <c r="I33" s="130">
        <f t="shared" si="2"/>
        <v>20</v>
      </c>
    </row>
    <row r="34" spans="1:9" ht="48" customHeight="1" x14ac:dyDescent="0.25">
      <c r="A34" s="64" t="s">
        <v>123</v>
      </c>
      <c r="B34" s="36">
        <v>344</v>
      </c>
      <c r="C34" s="37" t="s">
        <v>32</v>
      </c>
      <c r="D34" s="37" t="s">
        <v>41</v>
      </c>
      <c r="E34" s="75" t="s">
        <v>78</v>
      </c>
      <c r="F34" s="63"/>
      <c r="G34" s="131">
        <f t="shared" si="2"/>
        <v>20</v>
      </c>
      <c r="H34" s="131">
        <f t="shared" si="2"/>
        <v>20</v>
      </c>
      <c r="I34" s="132">
        <f t="shared" si="2"/>
        <v>20</v>
      </c>
    </row>
    <row r="35" spans="1:9" ht="34.5" customHeight="1" x14ac:dyDescent="0.25">
      <c r="A35" s="64" t="s">
        <v>11</v>
      </c>
      <c r="B35" s="36">
        <v>344</v>
      </c>
      <c r="C35" s="37" t="s">
        <v>32</v>
      </c>
      <c r="D35" s="37" t="s">
        <v>41</v>
      </c>
      <c r="E35" s="75" t="s">
        <v>78</v>
      </c>
      <c r="F35" s="63">
        <v>800</v>
      </c>
      <c r="G35" s="131">
        <f t="shared" si="2"/>
        <v>20</v>
      </c>
      <c r="H35" s="131">
        <f t="shared" si="2"/>
        <v>20</v>
      </c>
      <c r="I35" s="132">
        <f t="shared" si="2"/>
        <v>20</v>
      </c>
    </row>
    <row r="36" spans="1:9" ht="33" customHeight="1" x14ac:dyDescent="0.25">
      <c r="A36" s="66" t="s">
        <v>20</v>
      </c>
      <c r="B36" s="67">
        <v>344</v>
      </c>
      <c r="C36" s="68" t="s">
        <v>32</v>
      </c>
      <c r="D36" s="68" t="s">
        <v>41</v>
      </c>
      <c r="E36" s="75" t="s">
        <v>78</v>
      </c>
      <c r="F36" s="72">
        <v>870</v>
      </c>
      <c r="G36" s="133">
        <v>20</v>
      </c>
      <c r="H36" s="133">
        <v>20</v>
      </c>
      <c r="I36" s="134">
        <v>20</v>
      </c>
    </row>
    <row r="37" spans="1:9" ht="63" customHeight="1" x14ac:dyDescent="0.25">
      <c r="A37" s="48" t="s">
        <v>5</v>
      </c>
      <c r="B37" s="49">
        <v>344</v>
      </c>
      <c r="C37" s="54" t="s">
        <v>32</v>
      </c>
      <c r="D37" s="54" t="s">
        <v>42</v>
      </c>
      <c r="E37" s="55"/>
      <c r="F37" s="56"/>
      <c r="G37" s="126">
        <f>G38+G42</f>
        <v>34.1</v>
      </c>
      <c r="H37" s="126">
        <f>H38+H42</f>
        <v>83.1</v>
      </c>
      <c r="I37" s="136">
        <f>I38+I42</f>
        <v>83.1</v>
      </c>
    </row>
    <row r="38" spans="1:9" ht="66.75" customHeight="1" x14ac:dyDescent="0.25">
      <c r="A38" s="30" t="s">
        <v>80</v>
      </c>
      <c r="B38" s="34">
        <v>344</v>
      </c>
      <c r="C38" s="35" t="s">
        <v>32</v>
      </c>
      <c r="D38" s="35" t="s">
        <v>42</v>
      </c>
      <c r="E38" s="32" t="s">
        <v>82</v>
      </c>
      <c r="F38" s="76"/>
      <c r="G38" s="129">
        <f t="shared" ref="G38:I40" si="3">G39</f>
        <v>33.1</v>
      </c>
      <c r="H38" s="129">
        <f t="shared" si="3"/>
        <v>73.099999999999994</v>
      </c>
      <c r="I38" s="130">
        <f t="shared" si="3"/>
        <v>73.099999999999994</v>
      </c>
    </row>
    <row r="39" spans="1:9" ht="51" x14ac:dyDescent="0.25">
      <c r="A39" s="31" t="s">
        <v>81</v>
      </c>
      <c r="B39" s="36">
        <v>344</v>
      </c>
      <c r="C39" s="37" t="s">
        <v>32</v>
      </c>
      <c r="D39" s="37" t="s">
        <v>42</v>
      </c>
      <c r="E39" s="32" t="s">
        <v>83</v>
      </c>
      <c r="F39" s="63"/>
      <c r="G39" s="131">
        <f t="shared" si="3"/>
        <v>33.1</v>
      </c>
      <c r="H39" s="131">
        <f t="shared" si="3"/>
        <v>73.099999999999994</v>
      </c>
      <c r="I39" s="132">
        <f t="shared" si="3"/>
        <v>73.099999999999994</v>
      </c>
    </row>
    <row r="40" spans="1:9" ht="38.25" x14ac:dyDescent="0.25">
      <c r="A40" s="64" t="s">
        <v>27</v>
      </c>
      <c r="B40" s="36">
        <v>344</v>
      </c>
      <c r="C40" s="37" t="s">
        <v>32</v>
      </c>
      <c r="D40" s="37" t="s">
        <v>42</v>
      </c>
      <c r="E40" s="33" t="s">
        <v>83</v>
      </c>
      <c r="F40" s="63">
        <v>200</v>
      </c>
      <c r="G40" s="131">
        <f t="shared" si="3"/>
        <v>33.1</v>
      </c>
      <c r="H40" s="131">
        <f t="shared" si="3"/>
        <v>73.099999999999994</v>
      </c>
      <c r="I40" s="132">
        <f t="shared" si="3"/>
        <v>73.099999999999994</v>
      </c>
    </row>
    <row r="41" spans="1:9" ht="38.25" x14ac:dyDescent="0.25">
      <c r="A41" s="66" t="s">
        <v>26</v>
      </c>
      <c r="B41" s="67">
        <v>344</v>
      </c>
      <c r="C41" s="68" t="s">
        <v>32</v>
      </c>
      <c r="D41" s="68" t="s">
        <v>42</v>
      </c>
      <c r="E41" s="33" t="s">
        <v>83</v>
      </c>
      <c r="F41" s="72">
        <v>240</v>
      </c>
      <c r="G41" s="133">
        <v>33.1</v>
      </c>
      <c r="H41" s="133">
        <v>73.099999999999994</v>
      </c>
      <c r="I41" s="134">
        <v>73.099999999999994</v>
      </c>
    </row>
    <row r="42" spans="1:9" ht="84.75" customHeight="1" x14ac:dyDescent="0.25">
      <c r="A42" s="38" t="s">
        <v>128</v>
      </c>
      <c r="B42" s="34">
        <v>344</v>
      </c>
      <c r="C42" s="35" t="s">
        <v>32</v>
      </c>
      <c r="D42" s="35" t="s">
        <v>42</v>
      </c>
      <c r="E42" s="32" t="s">
        <v>84</v>
      </c>
      <c r="F42" s="76"/>
      <c r="G42" s="129">
        <f t="shared" ref="G42:I44" si="4">G43</f>
        <v>1</v>
      </c>
      <c r="H42" s="129">
        <f t="shared" si="4"/>
        <v>10</v>
      </c>
      <c r="I42" s="130">
        <f t="shared" si="4"/>
        <v>10</v>
      </c>
    </row>
    <row r="43" spans="1:9" ht="63.75" customHeight="1" x14ac:dyDescent="0.25">
      <c r="A43" s="39" t="s">
        <v>110</v>
      </c>
      <c r="B43" s="36">
        <v>344</v>
      </c>
      <c r="C43" s="37" t="s">
        <v>32</v>
      </c>
      <c r="D43" s="37" t="s">
        <v>42</v>
      </c>
      <c r="E43" s="40" t="s">
        <v>89</v>
      </c>
      <c r="F43" s="63"/>
      <c r="G43" s="131">
        <f t="shared" si="4"/>
        <v>1</v>
      </c>
      <c r="H43" s="131">
        <f t="shared" si="4"/>
        <v>10</v>
      </c>
      <c r="I43" s="132">
        <f t="shared" si="4"/>
        <v>10</v>
      </c>
    </row>
    <row r="44" spans="1:9" ht="53.1" customHeight="1" x14ac:dyDescent="0.25">
      <c r="A44" s="64" t="s">
        <v>27</v>
      </c>
      <c r="B44" s="36">
        <v>344</v>
      </c>
      <c r="C44" s="37" t="s">
        <v>32</v>
      </c>
      <c r="D44" s="37" t="s">
        <v>42</v>
      </c>
      <c r="E44" s="40" t="s">
        <v>89</v>
      </c>
      <c r="F44" s="63">
        <v>200</v>
      </c>
      <c r="G44" s="131">
        <f t="shared" si="4"/>
        <v>1</v>
      </c>
      <c r="H44" s="131">
        <f t="shared" si="4"/>
        <v>10</v>
      </c>
      <c r="I44" s="132">
        <f t="shared" si="4"/>
        <v>10</v>
      </c>
    </row>
    <row r="45" spans="1:9" ht="66" customHeight="1" x14ac:dyDescent="0.25">
      <c r="A45" s="66" t="s">
        <v>26</v>
      </c>
      <c r="B45" s="67">
        <v>344</v>
      </c>
      <c r="C45" s="68" t="s">
        <v>32</v>
      </c>
      <c r="D45" s="68" t="s">
        <v>42</v>
      </c>
      <c r="E45" s="40" t="s">
        <v>89</v>
      </c>
      <c r="F45" s="72">
        <v>240</v>
      </c>
      <c r="G45" s="133">
        <v>1</v>
      </c>
      <c r="H45" s="133">
        <v>10</v>
      </c>
      <c r="I45" s="134">
        <v>10</v>
      </c>
    </row>
    <row r="46" spans="1:9" x14ac:dyDescent="0.25">
      <c r="A46" s="48" t="s">
        <v>21</v>
      </c>
      <c r="B46" s="49">
        <v>344</v>
      </c>
      <c r="C46" s="54" t="s">
        <v>37</v>
      </c>
      <c r="D46" s="54" t="s">
        <v>36</v>
      </c>
      <c r="E46" s="52"/>
      <c r="F46" s="56"/>
      <c r="G46" s="126">
        <f t="shared" ref="G46:I48" si="5">G47</f>
        <v>431.2</v>
      </c>
      <c r="H46" s="126">
        <f t="shared" si="5"/>
        <v>445.6</v>
      </c>
      <c r="I46" s="136">
        <f t="shared" si="5"/>
        <v>461.3</v>
      </c>
    </row>
    <row r="47" spans="1:9" ht="25.5" x14ac:dyDescent="0.25">
      <c r="A47" s="48" t="s">
        <v>22</v>
      </c>
      <c r="B47" s="49">
        <v>344</v>
      </c>
      <c r="C47" s="54" t="s">
        <v>37</v>
      </c>
      <c r="D47" s="54" t="s">
        <v>38</v>
      </c>
      <c r="E47" s="52"/>
      <c r="F47" s="58"/>
      <c r="G47" s="127">
        <f t="shared" si="5"/>
        <v>431.2</v>
      </c>
      <c r="H47" s="127">
        <f t="shared" si="5"/>
        <v>445.6</v>
      </c>
      <c r="I47" s="135">
        <f t="shared" si="5"/>
        <v>461.3</v>
      </c>
    </row>
    <row r="48" spans="1:9" ht="21" customHeight="1" x14ac:dyDescent="0.25">
      <c r="A48" s="77" t="s">
        <v>64</v>
      </c>
      <c r="B48" s="57">
        <v>344</v>
      </c>
      <c r="C48" s="35" t="s">
        <v>37</v>
      </c>
      <c r="D48" s="35" t="s">
        <v>38</v>
      </c>
      <c r="E48" s="32" t="s">
        <v>74</v>
      </c>
      <c r="F48" s="61"/>
      <c r="G48" s="129">
        <f t="shared" si="5"/>
        <v>431.2</v>
      </c>
      <c r="H48" s="129">
        <f t="shared" si="5"/>
        <v>445.6</v>
      </c>
      <c r="I48" s="130">
        <f t="shared" si="5"/>
        <v>461.3</v>
      </c>
    </row>
    <row r="49" spans="1:9" ht="38.25" x14ac:dyDescent="0.25">
      <c r="A49" s="62" t="s">
        <v>63</v>
      </c>
      <c r="B49" s="57">
        <v>344</v>
      </c>
      <c r="C49" s="37" t="s">
        <v>37</v>
      </c>
      <c r="D49" s="37" t="s">
        <v>38</v>
      </c>
      <c r="E49" s="32" t="s">
        <v>90</v>
      </c>
      <c r="F49" s="65"/>
      <c r="G49" s="132">
        <f>G50+G52</f>
        <v>431.2</v>
      </c>
      <c r="H49" s="132">
        <f>H50+H52</f>
        <v>445.6</v>
      </c>
      <c r="I49" s="132">
        <f>I50+I52</f>
        <v>461.3</v>
      </c>
    </row>
    <row r="50" spans="1:9" ht="76.5" x14ac:dyDescent="0.25">
      <c r="A50" s="64" t="s">
        <v>9</v>
      </c>
      <c r="B50" s="57">
        <v>344</v>
      </c>
      <c r="C50" s="37" t="s">
        <v>37</v>
      </c>
      <c r="D50" s="37" t="s">
        <v>38</v>
      </c>
      <c r="E50" s="32" t="s">
        <v>90</v>
      </c>
      <c r="F50" s="65">
        <v>100</v>
      </c>
      <c r="G50" s="132">
        <f>G51</f>
        <v>385.2</v>
      </c>
      <c r="H50" s="132">
        <f>H51</f>
        <v>391.3</v>
      </c>
      <c r="I50" s="132">
        <f>I51</f>
        <v>417</v>
      </c>
    </row>
    <row r="51" spans="1:9" ht="38.25" x14ac:dyDescent="0.25">
      <c r="A51" s="64" t="s">
        <v>10</v>
      </c>
      <c r="B51" s="57">
        <v>344</v>
      </c>
      <c r="C51" s="37" t="s">
        <v>37</v>
      </c>
      <c r="D51" s="37" t="s">
        <v>38</v>
      </c>
      <c r="E51" s="32" t="s">
        <v>90</v>
      </c>
      <c r="F51" s="65">
        <v>120</v>
      </c>
      <c r="G51" s="132">
        <v>385.2</v>
      </c>
      <c r="H51" s="132">
        <v>391.3</v>
      </c>
      <c r="I51" s="132">
        <v>417</v>
      </c>
    </row>
    <row r="52" spans="1:9" ht="59.25" customHeight="1" x14ac:dyDescent="0.25">
      <c r="A52" s="64" t="s">
        <v>27</v>
      </c>
      <c r="B52" s="57">
        <v>344</v>
      </c>
      <c r="C52" s="37" t="s">
        <v>37</v>
      </c>
      <c r="D52" s="37" t="s">
        <v>38</v>
      </c>
      <c r="E52" s="32" t="s">
        <v>90</v>
      </c>
      <c r="F52" s="63">
        <v>200</v>
      </c>
      <c r="G52" s="131">
        <f>G53</f>
        <v>46</v>
      </c>
      <c r="H52" s="131">
        <f>H53</f>
        <v>54.3</v>
      </c>
      <c r="I52" s="132">
        <f>I53</f>
        <v>44.3</v>
      </c>
    </row>
    <row r="53" spans="1:9" ht="38.25" x14ac:dyDescent="0.25">
      <c r="A53" s="66" t="s">
        <v>26</v>
      </c>
      <c r="B53" s="57">
        <v>344</v>
      </c>
      <c r="C53" s="68" t="s">
        <v>37</v>
      </c>
      <c r="D53" s="68" t="s">
        <v>38</v>
      </c>
      <c r="E53" s="32" t="s">
        <v>90</v>
      </c>
      <c r="F53" s="72">
        <v>240</v>
      </c>
      <c r="G53" s="133">
        <v>46</v>
      </c>
      <c r="H53" s="133">
        <v>54.3</v>
      </c>
      <c r="I53" s="134">
        <v>44.3</v>
      </c>
    </row>
    <row r="54" spans="1:9" ht="25.5" x14ac:dyDescent="0.25">
      <c r="A54" s="48" t="s">
        <v>30</v>
      </c>
      <c r="B54" s="49">
        <v>344</v>
      </c>
      <c r="C54" s="54" t="s">
        <v>38</v>
      </c>
      <c r="D54" s="54" t="s">
        <v>36</v>
      </c>
      <c r="E54" s="52"/>
      <c r="F54" s="56"/>
      <c r="G54" s="126">
        <f t="shared" ref="G54:I58" si="6">G55</f>
        <v>96.4</v>
      </c>
      <c r="H54" s="126">
        <f t="shared" si="6"/>
        <v>143</v>
      </c>
      <c r="I54" s="136">
        <f t="shared" si="6"/>
        <v>143</v>
      </c>
    </row>
    <row r="55" spans="1:9" ht="51" x14ac:dyDescent="0.25">
      <c r="A55" s="48" t="s">
        <v>66</v>
      </c>
      <c r="B55" s="49">
        <v>344</v>
      </c>
      <c r="C55" s="54" t="s">
        <v>38</v>
      </c>
      <c r="D55" s="54" t="s">
        <v>43</v>
      </c>
      <c r="E55" s="52"/>
      <c r="F55" s="56"/>
      <c r="G55" s="126">
        <f t="shared" si="6"/>
        <v>96.4</v>
      </c>
      <c r="H55" s="126">
        <f t="shared" si="6"/>
        <v>143</v>
      </c>
      <c r="I55" s="136">
        <f t="shared" si="6"/>
        <v>143</v>
      </c>
    </row>
    <row r="56" spans="1:9" ht="89.25" x14ac:dyDescent="0.25">
      <c r="A56" s="41" t="s">
        <v>125</v>
      </c>
      <c r="B56" s="34">
        <v>344</v>
      </c>
      <c r="C56" s="78" t="s">
        <v>38</v>
      </c>
      <c r="D56" s="78" t="s">
        <v>43</v>
      </c>
      <c r="E56" s="32" t="s">
        <v>91</v>
      </c>
      <c r="F56" s="61"/>
      <c r="G56" s="129">
        <f t="shared" si="6"/>
        <v>96.4</v>
      </c>
      <c r="H56" s="129">
        <f t="shared" si="6"/>
        <v>143</v>
      </c>
      <c r="I56" s="130">
        <f t="shared" si="6"/>
        <v>143</v>
      </c>
    </row>
    <row r="57" spans="1:9" ht="54.95" customHeight="1" x14ac:dyDescent="0.25">
      <c r="A57" s="62" t="s">
        <v>54</v>
      </c>
      <c r="B57" s="36">
        <v>344</v>
      </c>
      <c r="C57" s="37" t="s">
        <v>38</v>
      </c>
      <c r="D57" s="37" t="s">
        <v>43</v>
      </c>
      <c r="E57" s="32" t="s">
        <v>92</v>
      </c>
      <c r="F57" s="63"/>
      <c r="G57" s="131">
        <f t="shared" si="6"/>
        <v>96.4</v>
      </c>
      <c r="H57" s="131">
        <f t="shared" si="6"/>
        <v>143</v>
      </c>
      <c r="I57" s="132">
        <f t="shared" si="6"/>
        <v>143</v>
      </c>
    </row>
    <row r="58" spans="1:9" ht="64.5" customHeight="1" x14ac:dyDescent="0.25">
      <c r="A58" s="64" t="s">
        <v>27</v>
      </c>
      <c r="B58" s="36">
        <v>344</v>
      </c>
      <c r="C58" s="37" t="s">
        <v>38</v>
      </c>
      <c r="D58" s="37" t="s">
        <v>43</v>
      </c>
      <c r="E58" s="32" t="s">
        <v>92</v>
      </c>
      <c r="F58" s="63">
        <v>200</v>
      </c>
      <c r="G58" s="131">
        <f t="shared" si="6"/>
        <v>96.4</v>
      </c>
      <c r="H58" s="131">
        <f t="shared" si="6"/>
        <v>143</v>
      </c>
      <c r="I58" s="132">
        <f t="shared" si="6"/>
        <v>143</v>
      </c>
    </row>
    <row r="59" spans="1:9" ht="102.95" customHeight="1" x14ac:dyDescent="0.25">
      <c r="A59" s="64" t="s">
        <v>26</v>
      </c>
      <c r="B59" s="36">
        <v>344</v>
      </c>
      <c r="C59" s="37" t="s">
        <v>38</v>
      </c>
      <c r="D59" s="37" t="s">
        <v>43</v>
      </c>
      <c r="E59" s="32" t="s">
        <v>92</v>
      </c>
      <c r="F59" s="63">
        <v>240</v>
      </c>
      <c r="G59" s="131">
        <v>96.4</v>
      </c>
      <c r="H59" s="131">
        <v>143</v>
      </c>
      <c r="I59" s="132">
        <v>143</v>
      </c>
    </row>
    <row r="60" spans="1:9" x14ac:dyDescent="0.25">
      <c r="A60" s="48" t="s">
        <v>7</v>
      </c>
      <c r="B60" s="49">
        <v>344</v>
      </c>
      <c r="C60" s="54" t="s">
        <v>44</v>
      </c>
      <c r="D60" s="54" t="s">
        <v>36</v>
      </c>
      <c r="E60" s="52"/>
      <c r="F60" s="79"/>
      <c r="G60" s="136">
        <f t="shared" ref="G60:I61" si="7">G61</f>
        <v>570.5</v>
      </c>
      <c r="H60" s="136">
        <f t="shared" si="7"/>
        <v>750</v>
      </c>
      <c r="I60" s="136">
        <f t="shared" si="7"/>
        <v>750</v>
      </c>
    </row>
    <row r="61" spans="1:9" ht="65.099999999999994" customHeight="1" x14ac:dyDescent="0.25">
      <c r="A61" s="48" t="s">
        <v>8</v>
      </c>
      <c r="B61" s="49">
        <v>344</v>
      </c>
      <c r="C61" s="54" t="s">
        <v>44</v>
      </c>
      <c r="D61" s="54" t="s">
        <v>38</v>
      </c>
      <c r="E61" s="52"/>
      <c r="F61" s="56"/>
      <c r="G61" s="126">
        <f t="shared" si="7"/>
        <v>570.5</v>
      </c>
      <c r="H61" s="126">
        <f t="shared" si="7"/>
        <v>750</v>
      </c>
      <c r="I61" s="136">
        <f t="shared" si="7"/>
        <v>750</v>
      </c>
    </row>
    <row r="62" spans="1:9" ht="63.75" x14ac:dyDescent="0.25">
      <c r="A62" s="59" t="s">
        <v>126</v>
      </c>
      <c r="B62" s="34">
        <v>344</v>
      </c>
      <c r="C62" s="35" t="s">
        <v>44</v>
      </c>
      <c r="D62" s="35" t="s">
        <v>38</v>
      </c>
      <c r="E62" s="32" t="s">
        <v>93</v>
      </c>
      <c r="F62" s="76"/>
      <c r="G62" s="129">
        <f>G63+G66</f>
        <v>570.5</v>
      </c>
      <c r="H62" s="129">
        <f>H63+H66</f>
        <v>750</v>
      </c>
      <c r="I62" s="130">
        <f>I63+I66</f>
        <v>750</v>
      </c>
    </row>
    <row r="63" spans="1:9" ht="31.5" customHeight="1" x14ac:dyDescent="0.25">
      <c r="A63" s="64" t="s">
        <v>85</v>
      </c>
      <c r="B63" s="36">
        <v>344</v>
      </c>
      <c r="C63" s="37" t="s">
        <v>44</v>
      </c>
      <c r="D63" s="37" t="s">
        <v>38</v>
      </c>
      <c r="E63" s="32" t="s">
        <v>86</v>
      </c>
      <c r="F63" s="65"/>
      <c r="G63" s="132">
        <f t="shared" ref="G63:I64" si="8">G64</f>
        <v>534.5</v>
      </c>
      <c r="H63" s="132">
        <f t="shared" si="8"/>
        <v>618</v>
      </c>
      <c r="I63" s="132">
        <f t="shared" si="8"/>
        <v>618</v>
      </c>
    </row>
    <row r="64" spans="1:9" ht="38.25" x14ac:dyDescent="0.25">
      <c r="A64" s="64" t="s">
        <v>27</v>
      </c>
      <c r="B64" s="36">
        <v>344</v>
      </c>
      <c r="C64" s="37" t="s">
        <v>44</v>
      </c>
      <c r="D64" s="37" t="s">
        <v>38</v>
      </c>
      <c r="E64" s="32" t="s">
        <v>86</v>
      </c>
      <c r="F64" s="65">
        <v>200</v>
      </c>
      <c r="G64" s="132">
        <f t="shared" si="8"/>
        <v>534.5</v>
      </c>
      <c r="H64" s="132">
        <f t="shared" si="8"/>
        <v>618</v>
      </c>
      <c r="I64" s="132">
        <f t="shared" si="8"/>
        <v>618</v>
      </c>
    </row>
    <row r="65" spans="1:10" ht="45" customHeight="1" x14ac:dyDescent="0.25">
      <c r="A65" s="64" t="s">
        <v>26</v>
      </c>
      <c r="B65" s="36">
        <v>344</v>
      </c>
      <c r="C65" s="37" t="s">
        <v>44</v>
      </c>
      <c r="D65" s="37" t="s">
        <v>38</v>
      </c>
      <c r="E65" s="32" t="s">
        <v>86</v>
      </c>
      <c r="F65" s="65">
        <v>240</v>
      </c>
      <c r="G65" s="132">
        <v>534.5</v>
      </c>
      <c r="H65" s="132">
        <v>618</v>
      </c>
      <c r="I65" s="132">
        <v>618</v>
      </c>
    </row>
    <row r="66" spans="1:10" ht="38.25" x14ac:dyDescent="0.25">
      <c r="A66" s="64" t="s">
        <v>59</v>
      </c>
      <c r="B66" s="36">
        <v>344</v>
      </c>
      <c r="C66" s="37" t="s">
        <v>44</v>
      </c>
      <c r="D66" s="37" t="s">
        <v>38</v>
      </c>
      <c r="E66" s="32" t="s">
        <v>94</v>
      </c>
      <c r="F66" s="65"/>
      <c r="G66" s="132">
        <f t="shared" ref="G66:I67" si="9">G67</f>
        <v>36</v>
      </c>
      <c r="H66" s="132">
        <f t="shared" si="9"/>
        <v>132</v>
      </c>
      <c r="I66" s="132">
        <f t="shared" si="9"/>
        <v>132</v>
      </c>
    </row>
    <row r="67" spans="1:10" ht="38.25" x14ac:dyDescent="0.25">
      <c r="A67" s="64" t="s">
        <v>27</v>
      </c>
      <c r="B67" s="36">
        <v>344</v>
      </c>
      <c r="C67" s="37" t="s">
        <v>44</v>
      </c>
      <c r="D67" s="37" t="s">
        <v>38</v>
      </c>
      <c r="E67" s="32" t="s">
        <v>94</v>
      </c>
      <c r="F67" s="65">
        <v>200</v>
      </c>
      <c r="G67" s="132">
        <f t="shared" si="9"/>
        <v>36</v>
      </c>
      <c r="H67" s="132">
        <f t="shared" si="9"/>
        <v>132</v>
      </c>
      <c r="I67" s="132">
        <f t="shared" si="9"/>
        <v>132</v>
      </c>
    </row>
    <row r="68" spans="1:10" ht="38.25" x14ac:dyDescent="0.25">
      <c r="A68" s="66" t="s">
        <v>26</v>
      </c>
      <c r="B68" s="67">
        <v>344</v>
      </c>
      <c r="C68" s="68" t="s">
        <v>44</v>
      </c>
      <c r="D68" s="68" t="s">
        <v>38</v>
      </c>
      <c r="E68" s="32" t="s">
        <v>94</v>
      </c>
      <c r="F68" s="69">
        <v>240</v>
      </c>
      <c r="G68" s="134">
        <v>36</v>
      </c>
      <c r="H68" s="134">
        <v>132</v>
      </c>
      <c r="I68" s="134">
        <v>132</v>
      </c>
      <c r="J68" s="9"/>
    </row>
    <row r="69" spans="1:10" x14ac:dyDescent="0.25">
      <c r="A69" s="48" t="s">
        <v>13</v>
      </c>
      <c r="B69" s="49">
        <v>344</v>
      </c>
      <c r="C69" s="54" t="s">
        <v>45</v>
      </c>
      <c r="D69" s="54" t="s">
        <v>36</v>
      </c>
      <c r="E69" s="52"/>
      <c r="F69" s="53"/>
      <c r="G69" s="136">
        <f t="shared" ref="G69:I73" si="10">G70</f>
        <v>10</v>
      </c>
      <c r="H69" s="136">
        <f t="shared" si="10"/>
        <v>54</v>
      </c>
      <c r="I69" s="136">
        <f t="shared" si="10"/>
        <v>54</v>
      </c>
    </row>
    <row r="70" spans="1:10" x14ac:dyDescent="0.25">
      <c r="A70" s="48" t="s">
        <v>28</v>
      </c>
      <c r="B70" s="49">
        <v>344</v>
      </c>
      <c r="C70" s="54" t="s">
        <v>45</v>
      </c>
      <c r="D70" s="54" t="s">
        <v>45</v>
      </c>
      <c r="E70" s="52"/>
      <c r="F70" s="53"/>
      <c r="G70" s="135">
        <f t="shared" si="10"/>
        <v>10</v>
      </c>
      <c r="H70" s="135">
        <f t="shared" si="10"/>
        <v>54</v>
      </c>
      <c r="I70" s="135">
        <f t="shared" si="10"/>
        <v>54</v>
      </c>
    </row>
    <row r="71" spans="1:10" ht="51.75" customHeight="1" x14ac:dyDescent="0.25">
      <c r="A71" s="80" t="s">
        <v>127</v>
      </c>
      <c r="B71" s="34">
        <v>344</v>
      </c>
      <c r="C71" s="35" t="s">
        <v>45</v>
      </c>
      <c r="D71" s="35" t="s">
        <v>45</v>
      </c>
      <c r="E71" s="32" t="s">
        <v>95</v>
      </c>
      <c r="F71" s="81"/>
      <c r="G71" s="130">
        <f t="shared" si="10"/>
        <v>10</v>
      </c>
      <c r="H71" s="130">
        <f t="shared" si="10"/>
        <v>54</v>
      </c>
      <c r="I71" s="130">
        <f t="shared" si="10"/>
        <v>54</v>
      </c>
    </row>
    <row r="72" spans="1:10" ht="33" customHeight="1" x14ac:dyDescent="0.25">
      <c r="A72" s="62" t="s">
        <v>58</v>
      </c>
      <c r="B72" s="36">
        <v>344</v>
      </c>
      <c r="C72" s="37" t="s">
        <v>45</v>
      </c>
      <c r="D72" s="37" t="s">
        <v>45</v>
      </c>
      <c r="E72" s="32" t="s">
        <v>96</v>
      </c>
      <c r="F72" s="65"/>
      <c r="G72" s="132">
        <f t="shared" si="10"/>
        <v>10</v>
      </c>
      <c r="H72" s="132">
        <f t="shared" si="10"/>
        <v>54</v>
      </c>
      <c r="I72" s="132">
        <f t="shared" si="10"/>
        <v>54</v>
      </c>
    </row>
    <row r="73" spans="1:10" ht="39" customHeight="1" x14ac:dyDescent="0.25">
      <c r="A73" s="62" t="s">
        <v>27</v>
      </c>
      <c r="B73" s="36">
        <v>344</v>
      </c>
      <c r="C73" s="37" t="s">
        <v>45</v>
      </c>
      <c r="D73" s="37" t="s">
        <v>45</v>
      </c>
      <c r="E73" s="32" t="s">
        <v>96</v>
      </c>
      <c r="F73" s="65">
        <v>200</v>
      </c>
      <c r="G73" s="132">
        <f t="shared" si="10"/>
        <v>10</v>
      </c>
      <c r="H73" s="132">
        <f t="shared" si="10"/>
        <v>54</v>
      </c>
      <c r="I73" s="132">
        <f t="shared" si="10"/>
        <v>54</v>
      </c>
    </row>
    <row r="74" spans="1:10" ht="62.1" customHeight="1" x14ac:dyDescent="0.25">
      <c r="A74" s="82" t="s">
        <v>26</v>
      </c>
      <c r="B74" s="67">
        <v>344</v>
      </c>
      <c r="C74" s="68" t="s">
        <v>45</v>
      </c>
      <c r="D74" s="68" t="s">
        <v>45</v>
      </c>
      <c r="E74" s="32" t="s">
        <v>96</v>
      </c>
      <c r="F74" s="69">
        <v>240</v>
      </c>
      <c r="G74" s="134">
        <v>10</v>
      </c>
      <c r="H74" s="134">
        <v>54</v>
      </c>
      <c r="I74" s="134">
        <v>54</v>
      </c>
    </row>
    <row r="75" spans="1:10" ht="24.75" customHeight="1" x14ac:dyDescent="0.25">
      <c r="A75" s="48" t="s">
        <v>15</v>
      </c>
      <c r="B75" s="49">
        <v>344</v>
      </c>
      <c r="C75" s="54" t="s">
        <v>43</v>
      </c>
      <c r="D75" s="54" t="s">
        <v>36</v>
      </c>
      <c r="E75" s="52"/>
      <c r="F75" s="56"/>
      <c r="G75" s="126">
        <f>G76</f>
        <v>63</v>
      </c>
      <c r="H75" s="126">
        <f>H76</f>
        <v>65.5</v>
      </c>
      <c r="I75" s="136">
        <f>I76</f>
        <v>68.099999999999994</v>
      </c>
    </row>
    <row r="76" spans="1:10" x14ac:dyDescent="0.25">
      <c r="A76" s="48" t="s">
        <v>24</v>
      </c>
      <c r="B76" s="49">
        <v>344</v>
      </c>
      <c r="C76" s="54" t="s">
        <v>43</v>
      </c>
      <c r="D76" s="54" t="s">
        <v>32</v>
      </c>
      <c r="E76" s="46" t="s">
        <v>97</v>
      </c>
      <c r="F76" s="56"/>
      <c r="G76" s="126">
        <f t="shared" ref="G76:I79" si="11">G77</f>
        <v>63</v>
      </c>
      <c r="H76" s="126">
        <f t="shared" si="11"/>
        <v>65.5</v>
      </c>
      <c r="I76" s="136">
        <f t="shared" si="11"/>
        <v>68.099999999999994</v>
      </c>
    </row>
    <row r="77" spans="1:10" ht="33.75" customHeight="1" x14ac:dyDescent="0.25">
      <c r="A77" s="59" t="s">
        <v>25</v>
      </c>
      <c r="B77" s="34">
        <v>344</v>
      </c>
      <c r="C77" s="35" t="s">
        <v>43</v>
      </c>
      <c r="D77" s="35" t="s">
        <v>32</v>
      </c>
      <c r="E77" s="32" t="s">
        <v>98</v>
      </c>
      <c r="F77" s="61"/>
      <c r="G77" s="129">
        <f t="shared" si="11"/>
        <v>63</v>
      </c>
      <c r="H77" s="129">
        <f t="shared" si="11"/>
        <v>65.5</v>
      </c>
      <c r="I77" s="130">
        <f t="shared" si="11"/>
        <v>68.099999999999994</v>
      </c>
    </row>
    <row r="78" spans="1:10" ht="20.45" customHeight="1" x14ac:dyDescent="0.25">
      <c r="A78" s="64" t="s">
        <v>56</v>
      </c>
      <c r="B78" s="36">
        <v>344</v>
      </c>
      <c r="C78" s="37" t="s">
        <v>43</v>
      </c>
      <c r="D78" s="37" t="s">
        <v>32</v>
      </c>
      <c r="E78" s="32" t="s">
        <v>98</v>
      </c>
      <c r="F78" s="63"/>
      <c r="G78" s="131">
        <f t="shared" si="11"/>
        <v>63</v>
      </c>
      <c r="H78" s="131">
        <f t="shared" si="11"/>
        <v>65.5</v>
      </c>
      <c r="I78" s="132">
        <f t="shared" si="11"/>
        <v>68.099999999999994</v>
      </c>
    </row>
    <row r="79" spans="1:10" ht="25.5" x14ac:dyDescent="0.25">
      <c r="A79" s="64" t="s">
        <v>16</v>
      </c>
      <c r="B79" s="36">
        <v>344</v>
      </c>
      <c r="C79" s="37" t="s">
        <v>43</v>
      </c>
      <c r="D79" s="37" t="s">
        <v>32</v>
      </c>
      <c r="E79" s="32" t="s">
        <v>98</v>
      </c>
      <c r="F79" s="63">
        <v>300</v>
      </c>
      <c r="G79" s="131">
        <f t="shared" si="11"/>
        <v>63</v>
      </c>
      <c r="H79" s="131">
        <f t="shared" si="11"/>
        <v>65.5</v>
      </c>
      <c r="I79" s="132">
        <f t="shared" si="11"/>
        <v>68.099999999999994</v>
      </c>
    </row>
    <row r="80" spans="1:10" ht="45.75" customHeight="1" x14ac:dyDescent="0.25">
      <c r="A80" s="66" t="s">
        <v>135</v>
      </c>
      <c r="B80" s="67">
        <v>344</v>
      </c>
      <c r="C80" s="68" t="s">
        <v>43</v>
      </c>
      <c r="D80" s="68" t="s">
        <v>32</v>
      </c>
      <c r="E80" s="32" t="s">
        <v>98</v>
      </c>
      <c r="F80" s="72">
        <v>310</v>
      </c>
      <c r="G80" s="133">
        <v>63</v>
      </c>
      <c r="H80" s="133">
        <v>65.5</v>
      </c>
      <c r="I80" s="134">
        <v>68.099999999999994</v>
      </c>
    </row>
    <row r="81" spans="1:9" ht="30.75" customHeight="1" x14ac:dyDescent="0.25">
      <c r="A81" s="83" t="s">
        <v>17</v>
      </c>
      <c r="B81" s="89">
        <v>344</v>
      </c>
      <c r="C81" s="90" t="s">
        <v>41</v>
      </c>
      <c r="D81" s="90"/>
      <c r="E81" s="46"/>
      <c r="F81" s="91"/>
      <c r="G81" s="139">
        <f t="shared" ref="G81:I85" si="12">G82</f>
        <v>10</v>
      </c>
      <c r="H81" s="139">
        <f t="shared" si="12"/>
        <v>32.700000000000003</v>
      </c>
      <c r="I81" s="140">
        <f t="shared" si="12"/>
        <v>32.700000000000003</v>
      </c>
    </row>
    <row r="82" spans="1:9" ht="30.75" customHeight="1" x14ac:dyDescent="0.25">
      <c r="A82" s="42" t="s">
        <v>87</v>
      </c>
      <c r="B82" s="84">
        <v>344</v>
      </c>
      <c r="C82" s="85" t="s">
        <v>41</v>
      </c>
      <c r="D82" s="85" t="s">
        <v>32</v>
      </c>
      <c r="E82" s="32"/>
      <c r="F82" s="86"/>
      <c r="G82" s="137">
        <f t="shared" si="12"/>
        <v>10</v>
      </c>
      <c r="H82" s="137">
        <f t="shared" si="12"/>
        <v>32.700000000000003</v>
      </c>
      <c r="I82" s="138">
        <f t="shared" si="12"/>
        <v>32.700000000000003</v>
      </c>
    </row>
    <row r="83" spans="1:9" ht="75.75" customHeight="1" x14ac:dyDescent="0.25">
      <c r="A83" s="39" t="s">
        <v>129</v>
      </c>
      <c r="B83" s="84">
        <v>344</v>
      </c>
      <c r="C83" s="85" t="s">
        <v>41</v>
      </c>
      <c r="D83" s="85" t="s">
        <v>32</v>
      </c>
      <c r="E83" s="32" t="s">
        <v>99</v>
      </c>
      <c r="F83" s="86"/>
      <c r="G83" s="137">
        <f t="shared" si="12"/>
        <v>10</v>
      </c>
      <c r="H83" s="137">
        <f t="shared" si="12"/>
        <v>32.700000000000003</v>
      </c>
      <c r="I83" s="138">
        <f t="shared" si="12"/>
        <v>32.700000000000003</v>
      </c>
    </row>
    <row r="84" spans="1:9" ht="30.75" customHeight="1" x14ac:dyDescent="0.25">
      <c r="A84" s="39" t="s">
        <v>57</v>
      </c>
      <c r="B84" s="84">
        <v>344</v>
      </c>
      <c r="C84" s="85" t="s">
        <v>41</v>
      </c>
      <c r="D84" s="85" t="s">
        <v>32</v>
      </c>
      <c r="E84" s="32" t="s">
        <v>100</v>
      </c>
      <c r="F84" s="86"/>
      <c r="G84" s="137">
        <f t="shared" si="12"/>
        <v>10</v>
      </c>
      <c r="H84" s="137">
        <f t="shared" si="12"/>
        <v>32.700000000000003</v>
      </c>
      <c r="I84" s="138">
        <f t="shared" si="12"/>
        <v>32.700000000000003</v>
      </c>
    </row>
    <row r="85" spans="1:9" ht="44.25" customHeight="1" x14ac:dyDescent="0.25">
      <c r="A85" s="39" t="s">
        <v>27</v>
      </c>
      <c r="B85" s="84">
        <v>344</v>
      </c>
      <c r="C85" s="85" t="s">
        <v>41</v>
      </c>
      <c r="D85" s="85" t="s">
        <v>32</v>
      </c>
      <c r="E85" s="32" t="s">
        <v>100</v>
      </c>
      <c r="F85" s="86">
        <v>200</v>
      </c>
      <c r="G85" s="137">
        <f t="shared" si="12"/>
        <v>10</v>
      </c>
      <c r="H85" s="137">
        <f t="shared" si="12"/>
        <v>32.700000000000003</v>
      </c>
      <c r="I85" s="138">
        <f t="shared" si="12"/>
        <v>32.700000000000003</v>
      </c>
    </row>
    <row r="86" spans="1:9" ht="42" customHeight="1" x14ac:dyDescent="0.25">
      <c r="A86" s="39" t="s">
        <v>26</v>
      </c>
      <c r="B86" s="84">
        <v>344</v>
      </c>
      <c r="C86" s="85" t="s">
        <v>41</v>
      </c>
      <c r="D86" s="85" t="s">
        <v>32</v>
      </c>
      <c r="E86" s="32" t="s">
        <v>100</v>
      </c>
      <c r="F86" s="86">
        <v>240</v>
      </c>
      <c r="G86" s="137">
        <v>10</v>
      </c>
      <c r="H86" s="137">
        <v>32.700000000000003</v>
      </c>
      <c r="I86" s="138">
        <v>32.700000000000003</v>
      </c>
    </row>
    <row r="87" spans="1:9" s="45" customFormat="1" ht="51.75" customHeight="1" x14ac:dyDescent="0.25">
      <c r="A87" s="88" t="s">
        <v>115</v>
      </c>
      <c r="B87" s="89">
        <v>345</v>
      </c>
      <c r="C87" s="90" t="s">
        <v>32</v>
      </c>
      <c r="D87" s="90"/>
      <c r="E87" s="46"/>
      <c r="F87" s="91"/>
      <c r="G87" s="139">
        <f>G88+G93</f>
        <v>247.39999999999998</v>
      </c>
      <c r="H87" s="139">
        <f>H88+H93</f>
        <v>260.10000000000002</v>
      </c>
      <c r="I87" s="140">
        <f>I88+I93</f>
        <v>267.3</v>
      </c>
    </row>
    <row r="88" spans="1:9" s="45" customFormat="1" ht="63.75" x14ac:dyDescent="0.25">
      <c r="A88" s="73" t="s">
        <v>51</v>
      </c>
      <c r="B88" s="49">
        <v>345</v>
      </c>
      <c r="C88" s="54" t="s">
        <v>32</v>
      </c>
      <c r="D88" s="54" t="s">
        <v>38</v>
      </c>
      <c r="E88" s="55"/>
      <c r="F88" s="79"/>
      <c r="G88" s="136">
        <f t="shared" ref="G88:I91" si="13">G89</f>
        <v>188.1</v>
      </c>
      <c r="H88" s="136">
        <f t="shared" si="13"/>
        <v>198.4</v>
      </c>
      <c r="I88" s="136">
        <f t="shared" si="13"/>
        <v>203.1</v>
      </c>
    </row>
    <row r="89" spans="1:9" ht="63" customHeight="1" x14ac:dyDescent="0.25">
      <c r="A89" s="59" t="s">
        <v>117</v>
      </c>
      <c r="B89" s="34">
        <v>345</v>
      </c>
      <c r="C89" s="35" t="s">
        <v>32</v>
      </c>
      <c r="D89" s="35" t="s">
        <v>38</v>
      </c>
      <c r="E89" s="32" t="s">
        <v>101</v>
      </c>
      <c r="F89" s="81"/>
      <c r="G89" s="130">
        <f t="shared" si="13"/>
        <v>188.1</v>
      </c>
      <c r="H89" s="130">
        <f t="shared" si="13"/>
        <v>198.4</v>
      </c>
      <c r="I89" s="130">
        <f t="shared" si="13"/>
        <v>203.1</v>
      </c>
    </row>
    <row r="90" spans="1:9" ht="37.5" customHeight="1" x14ac:dyDescent="0.25">
      <c r="A90" s="64" t="s">
        <v>52</v>
      </c>
      <c r="B90" s="36">
        <v>345</v>
      </c>
      <c r="C90" s="37" t="s">
        <v>32</v>
      </c>
      <c r="D90" s="37" t="s">
        <v>38</v>
      </c>
      <c r="E90" s="32" t="s">
        <v>102</v>
      </c>
      <c r="F90" s="65"/>
      <c r="G90" s="132">
        <f t="shared" si="13"/>
        <v>188.1</v>
      </c>
      <c r="H90" s="132">
        <f t="shared" si="13"/>
        <v>198.4</v>
      </c>
      <c r="I90" s="132">
        <f t="shared" si="13"/>
        <v>203.1</v>
      </c>
    </row>
    <row r="91" spans="1:9" ht="76.5" x14ac:dyDescent="0.25">
      <c r="A91" s="64" t="s">
        <v>9</v>
      </c>
      <c r="B91" s="36">
        <v>345</v>
      </c>
      <c r="C91" s="37" t="s">
        <v>32</v>
      </c>
      <c r="D91" s="37" t="s">
        <v>38</v>
      </c>
      <c r="E91" s="32" t="s">
        <v>102</v>
      </c>
      <c r="F91" s="63">
        <v>100</v>
      </c>
      <c r="G91" s="131">
        <f t="shared" si="13"/>
        <v>188.1</v>
      </c>
      <c r="H91" s="131">
        <f t="shared" si="13"/>
        <v>198.4</v>
      </c>
      <c r="I91" s="132">
        <f t="shared" si="13"/>
        <v>203.1</v>
      </c>
    </row>
    <row r="92" spans="1:9" ht="38.25" x14ac:dyDescent="0.25">
      <c r="A92" s="66" t="s">
        <v>10</v>
      </c>
      <c r="B92" s="67">
        <v>345</v>
      </c>
      <c r="C92" s="68" t="s">
        <v>32</v>
      </c>
      <c r="D92" s="68" t="s">
        <v>38</v>
      </c>
      <c r="E92" s="32" t="s">
        <v>102</v>
      </c>
      <c r="F92" s="69">
        <v>120</v>
      </c>
      <c r="G92" s="134">
        <v>188.1</v>
      </c>
      <c r="H92" s="134">
        <v>198.4</v>
      </c>
      <c r="I92" s="134">
        <v>203.1</v>
      </c>
    </row>
    <row r="93" spans="1:9" ht="51" x14ac:dyDescent="0.25">
      <c r="A93" s="73" t="s">
        <v>19</v>
      </c>
      <c r="B93" s="49">
        <v>345</v>
      </c>
      <c r="C93" s="54" t="s">
        <v>32</v>
      </c>
      <c r="D93" s="54" t="s">
        <v>40</v>
      </c>
      <c r="E93" s="55"/>
      <c r="F93" s="56"/>
      <c r="G93" s="126">
        <f t="shared" ref="G93:I96" si="14">G94</f>
        <v>59.3</v>
      </c>
      <c r="H93" s="126">
        <f t="shared" si="14"/>
        <v>61.7</v>
      </c>
      <c r="I93" s="136">
        <f t="shared" si="14"/>
        <v>64.2</v>
      </c>
    </row>
    <row r="94" spans="1:9" ht="89.25" x14ac:dyDescent="0.25">
      <c r="A94" s="39" t="s">
        <v>118</v>
      </c>
      <c r="B94" s="34">
        <v>345</v>
      </c>
      <c r="C94" s="35" t="s">
        <v>32</v>
      </c>
      <c r="D94" s="35" t="s">
        <v>40</v>
      </c>
      <c r="E94" s="44" t="s">
        <v>103</v>
      </c>
      <c r="F94" s="76"/>
      <c r="G94" s="129">
        <f t="shared" si="14"/>
        <v>59.3</v>
      </c>
      <c r="H94" s="129">
        <f t="shared" si="14"/>
        <v>61.7</v>
      </c>
      <c r="I94" s="130">
        <f t="shared" si="14"/>
        <v>64.2</v>
      </c>
    </row>
    <row r="95" spans="1:9" ht="89.25" x14ac:dyDescent="0.25">
      <c r="A95" s="39" t="s">
        <v>118</v>
      </c>
      <c r="B95" s="36">
        <v>345</v>
      </c>
      <c r="C95" s="37" t="s">
        <v>32</v>
      </c>
      <c r="D95" s="37" t="s">
        <v>40</v>
      </c>
      <c r="E95" s="43" t="s">
        <v>104</v>
      </c>
      <c r="F95" s="63"/>
      <c r="G95" s="131">
        <f t="shared" si="14"/>
        <v>59.3</v>
      </c>
      <c r="H95" s="131">
        <f t="shared" si="14"/>
        <v>61.7</v>
      </c>
      <c r="I95" s="132">
        <f t="shared" si="14"/>
        <v>64.2</v>
      </c>
    </row>
    <row r="96" spans="1:9" x14ac:dyDescent="0.25">
      <c r="A96" s="64" t="s">
        <v>6</v>
      </c>
      <c r="B96" s="36">
        <v>345</v>
      </c>
      <c r="C96" s="37" t="s">
        <v>32</v>
      </c>
      <c r="D96" s="37" t="s">
        <v>40</v>
      </c>
      <c r="E96" s="43" t="s">
        <v>104</v>
      </c>
      <c r="F96" s="63">
        <v>500</v>
      </c>
      <c r="G96" s="131">
        <f t="shared" si="14"/>
        <v>59.3</v>
      </c>
      <c r="H96" s="131">
        <f t="shared" si="14"/>
        <v>61.7</v>
      </c>
      <c r="I96" s="132">
        <f t="shared" si="14"/>
        <v>64.2</v>
      </c>
    </row>
    <row r="97" spans="1:9" x14ac:dyDescent="0.25">
      <c r="A97" s="66" t="s">
        <v>14</v>
      </c>
      <c r="B97" s="67">
        <v>345</v>
      </c>
      <c r="C97" s="68" t="s">
        <v>32</v>
      </c>
      <c r="D97" s="68" t="s">
        <v>40</v>
      </c>
      <c r="E97" s="43" t="s">
        <v>104</v>
      </c>
      <c r="F97" s="72">
        <v>540</v>
      </c>
      <c r="G97" s="133">
        <v>59.3</v>
      </c>
      <c r="H97" s="133">
        <v>61.7</v>
      </c>
      <c r="I97" s="134">
        <v>64.2</v>
      </c>
    </row>
    <row r="98" spans="1:9" x14ac:dyDescent="0.25">
      <c r="A98" s="142" t="s">
        <v>122</v>
      </c>
      <c r="B98" s="143"/>
      <c r="C98" s="144"/>
      <c r="D98" s="144"/>
      <c r="E98" s="145"/>
      <c r="F98" s="146"/>
      <c r="G98" s="137">
        <v>0</v>
      </c>
      <c r="H98" s="137">
        <v>115</v>
      </c>
      <c r="I98" s="138">
        <v>232</v>
      </c>
    </row>
    <row r="99" spans="1:9" x14ac:dyDescent="0.25">
      <c r="A99" s="148" t="s">
        <v>47</v>
      </c>
      <c r="B99" s="149"/>
      <c r="C99" s="149"/>
      <c r="D99" s="149"/>
      <c r="E99" s="149"/>
      <c r="F99" s="150"/>
      <c r="G99" s="136">
        <f>G11+G87</f>
        <v>4529.8999999999996</v>
      </c>
      <c r="H99" s="136">
        <f>H11+H87+H98</f>
        <v>5148.7</v>
      </c>
      <c r="I99" s="136">
        <f>I11+I87+I98</f>
        <v>5387</v>
      </c>
    </row>
    <row r="100" spans="1:9" x14ac:dyDescent="0.25">
      <c r="A100" s="26"/>
      <c r="B100" s="24"/>
      <c r="C100" s="27"/>
      <c r="D100" s="24"/>
      <c r="E100" s="24"/>
      <c r="F100" s="24"/>
      <c r="G100" s="24"/>
      <c r="H100" s="24"/>
      <c r="I100" s="24"/>
    </row>
    <row r="101" spans="1:9" x14ac:dyDescent="0.25">
      <c r="A101" s="24"/>
      <c r="B101" s="24"/>
      <c r="C101" s="27"/>
      <c r="D101" s="24"/>
      <c r="E101" s="24"/>
      <c r="F101" s="24"/>
      <c r="G101" s="24"/>
      <c r="H101" s="24"/>
      <c r="I101" s="25"/>
    </row>
    <row r="102" spans="1:9" x14ac:dyDescent="0.25">
      <c r="A102" s="24"/>
      <c r="B102" s="24"/>
      <c r="C102" s="27"/>
      <c r="D102" s="24"/>
      <c r="E102" s="24"/>
      <c r="F102" s="24"/>
      <c r="G102" s="24"/>
      <c r="H102" s="24"/>
      <c r="I102" s="25"/>
    </row>
    <row r="103" spans="1:9" x14ac:dyDescent="0.25">
      <c r="A103" s="28"/>
      <c r="B103" s="24"/>
      <c r="C103" s="27"/>
      <c r="D103" s="24"/>
      <c r="E103" s="24"/>
      <c r="F103" s="24"/>
      <c r="G103" s="24"/>
      <c r="H103" s="24"/>
      <c r="I103" s="24"/>
    </row>
    <row r="104" spans="1:9" x14ac:dyDescent="0.25">
      <c r="A104" s="24"/>
      <c r="B104" s="24"/>
      <c r="C104" s="27"/>
      <c r="D104" s="24"/>
      <c r="E104" s="24"/>
      <c r="F104" s="24"/>
      <c r="G104" s="24"/>
      <c r="H104" s="24"/>
      <c r="I104" s="25"/>
    </row>
    <row r="105" spans="1:9" x14ac:dyDescent="0.25">
      <c r="A105" s="24"/>
      <c r="B105" s="24"/>
      <c r="C105" s="27"/>
      <c r="D105" s="24"/>
      <c r="E105" s="24"/>
      <c r="F105" s="24"/>
      <c r="G105" s="24"/>
      <c r="H105" s="24"/>
      <c r="I105" s="24"/>
    </row>
    <row r="106" spans="1:9" x14ac:dyDescent="0.25">
      <c r="A106" s="24"/>
      <c r="B106" s="24"/>
      <c r="C106" s="27"/>
      <c r="D106" s="24"/>
      <c r="E106" s="24"/>
      <c r="F106" s="24"/>
      <c r="G106" s="24"/>
      <c r="H106" s="24"/>
      <c r="I106" s="24"/>
    </row>
    <row r="107" spans="1:9" x14ac:dyDescent="0.25">
      <c r="A107" s="24"/>
      <c r="B107" s="24"/>
      <c r="C107" s="27"/>
      <c r="D107" s="24"/>
      <c r="E107" s="24"/>
      <c r="F107" s="29"/>
      <c r="G107" s="29"/>
      <c r="H107" s="29"/>
      <c r="I107" s="24"/>
    </row>
    <row r="108" spans="1:9" x14ac:dyDescent="0.25">
      <c r="A108" s="24"/>
      <c r="B108" s="24"/>
      <c r="C108" s="27"/>
      <c r="D108" s="24"/>
      <c r="E108" s="24"/>
      <c r="F108" s="24"/>
      <c r="G108" s="24"/>
      <c r="H108" s="24"/>
      <c r="I108" s="24"/>
    </row>
    <row r="109" spans="1:9" x14ac:dyDescent="0.25">
      <c r="A109" s="24"/>
      <c r="B109" s="24"/>
      <c r="C109" s="27"/>
      <c r="D109" s="24"/>
      <c r="E109" s="24"/>
      <c r="F109" s="24"/>
      <c r="G109" s="24"/>
      <c r="H109" s="24"/>
      <c r="I109" s="24"/>
    </row>
    <row r="110" spans="1:9" x14ac:dyDescent="0.25">
      <c r="A110" s="24"/>
      <c r="B110" s="24"/>
      <c r="C110" s="27"/>
      <c r="D110" s="24"/>
      <c r="E110" s="24"/>
      <c r="F110" s="24"/>
      <c r="G110" s="24"/>
      <c r="H110" s="24"/>
      <c r="I110" s="24"/>
    </row>
    <row r="111" spans="1:9" x14ac:dyDescent="0.25">
      <c r="A111" s="24"/>
      <c r="B111" s="24"/>
      <c r="C111" s="27"/>
      <c r="D111" s="24"/>
      <c r="E111" s="24"/>
      <c r="F111" s="24"/>
      <c r="G111" s="24"/>
      <c r="H111" s="24"/>
      <c r="I111" s="24"/>
    </row>
    <row r="112" spans="1:9" x14ac:dyDescent="0.25">
      <c r="A112" s="24"/>
      <c r="B112" s="24"/>
      <c r="C112" s="27"/>
      <c r="D112" s="24"/>
      <c r="E112" s="24"/>
      <c r="F112" s="24"/>
      <c r="G112" s="24"/>
      <c r="H112" s="24"/>
      <c r="I112" s="24"/>
    </row>
    <row r="113" spans="1:9" x14ac:dyDescent="0.25">
      <c r="A113" s="24"/>
      <c r="B113" s="24"/>
      <c r="C113" s="27"/>
      <c r="D113" s="24"/>
      <c r="E113" s="24"/>
      <c r="F113" s="24"/>
      <c r="G113" s="24"/>
      <c r="H113" s="24"/>
      <c r="I113" s="24"/>
    </row>
    <row r="114" spans="1:9" x14ac:dyDescent="0.25">
      <c r="A114" s="24"/>
      <c r="B114" s="24"/>
      <c r="C114" s="27"/>
      <c r="D114" s="24"/>
      <c r="E114" s="24"/>
      <c r="F114" s="24"/>
      <c r="G114" s="24"/>
      <c r="H114" s="24"/>
      <c r="I114" s="24"/>
    </row>
    <row r="115" spans="1:9" x14ac:dyDescent="0.25">
      <c r="A115" s="24"/>
      <c r="B115" s="24"/>
      <c r="C115" s="27"/>
      <c r="D115" s="24"/>
      <c r="E115" s="24"/>
      <c r="F115" s="24"/>
      <c r="G115" s="24"/>
      <c r="H115" s="24"/>
      <c r="I115" s="24"/>
    </row>
    <row r="116" spans="1:9" x14ac:dyDescent="0.25">
      <c r="A116" s="24"/>
      <c r="B116" s="24"/>
      <c r="C116" s="27"/>
      <c r="D116" s="24"/>
      <c r="E116" s="24"/>
      <c r="F116" s="24"/>
      <c r="G116" s="24"/>
      <c r="H116" s="24"/>
      <c r="I116" s="24"/>
    </row>
    <row r="117" spans="1:9" x14ac:dyDescent="0.25">
      <c r="A117" s="24"/>
      <c r="B117" s="24"/>
      <c r="C117" s="27"/>
      <c r="D117" s="24"/>
      <c r="E117" s="24"/>
      <c r="F117" s="24"/>
      <c r="G117" s="24"/>
      <c r="H117" s="24"/>
      <c r="I117" s="24"/>
    </row>
    <row r="118" spans="1:9" x14ac:dyDescent="0.25">
      <c r="A118" s="24"/>
      <c r="B118" s="24"/>
      <c r="C118" s="27"/>
      <c r="D118" s="24"/>
      <c r="E118" s="24"/>
      <c r="F118" s="24"/>
      <c r="G118" s="24"/>
      <c r="H118" s="24"/>
      <c r="I118" s="24"/>
    </row>
    <row r="119" spans="1:9" x14ac:dyDescent="0.25">
      <c r="A119" s="24"/>
      <c r="B119" s="24"/>
      <c r="C119" s="27"/>
      <c r="D119" s="24"/>
      <c r="E119" s="24"/>
      <c r="F119" s="24"/>
      <c r="G119" s="24"/>
      <c r="H119" s="24"/>
      <c r="I119" s="24"/>
    </row>
    <row r="120" spans="1:9" x14ac:dyDescent="0.25">
      <c r="A120" s="24"/>
      <c r="B120" s="24"/>
      <c r="C120" s="27"/>
      <c r="D120" s="24"/>
      <c r="E120" s="24"/>
      <c r="F120" s="24"/>
      <c r="G120" s="24"/>
      <c r="H120" s="24"/>
      <c r="I120" s="24"/>
    </row>
    <row r="121" spans="1:9" x14ac:dyDescent="0.25">
      <c r="A121" s="24"/>
      <c r="B121" s="24"/>
      <c r="C121" s="27"/>
      <c r="D121" s="24"/>
      <c r="E121" s="24"/>
      <c r="F121" s="24"/>
      <c r="G121" s="24"/>
      <c r="H121" s="24"/>
      <c r="I121" s="24"/>
    </row>
    <row r="122" spans="1:9" x14ac:dyDescent="0.25">
      <c r="A122" s="24"/>
      <c r="B122" s="24"/>
      <c r="C122" s="27"/>
      <c r="D122" s="24"/>
      <c r="E122" s="24"/>
      <c r="F122" s="24"/>
      <c r="G122" s="24"/>
      <c r="H122" s="24"/>
      <c r="I122" s="24"/>
    </row>
    <row r="123" spans="1:9" x14ac:dyDescent="0.25">
      <c r="A123" s="24"/>
      <c r="B123" s="24"/>
      <c r="C123" s="27"/>
      <c r="D123" s="24"/>
      <c r="E123" s="24"/>
      <c r="F123" s="24"/>
      <c r="G123" s="24"/>
      <c r="H123" s="24"/>
      <c r="I123" s="24"/>
    </row>
    <row r="124" spans="1:9" x14ac:dyDescent="0.25">
      <c r="A124" s="24"/>
      <c r="B124" s="24"/>
      <c r="C124" s="27"/>
      <c r="D124" s="24"/>
      <c r="E124" s="24"/>
      <c r="F124" s="24"/>
      <c r="G124" s="24"/>
      <c r="H124" s="24"/>
      <c r="I124" s="24"/>
    </row>
    <row r="125" spans="1:9" x14ac:dyDescent="0.25">
      <c r="A125" s="24"/>
      <c r="B125" s="24"/>
      <c r="C125" s="27"/>
      <c r="D125" s="24"/>
      <c r="E125" s="24"/>
      <c r="F125" s="24"/>
      <c r="G125" s="24"/>
      <c r="H125" s="24"/>
      <c r="I125" s="24"/>
    </row>
    <row r="126" spans="1:9" x14ac:dyDescent="0.25">
      <c r="A126" s="24"/>
      <c r="B126" s="24"/>
      <c r="C126" s="27"/>
      <c r="D126" s="24"/>
      <c r="E126" s="24"/>
      <c r="F126" s="24"/>
      <c r="G126" s="24"/>
      <c r="H126" s="24"/>
      <c r="I126" s="24"/>
    </row>
    <row r="127" spans="1:9" x14ac:dyDescent="0.25">
      <c r="A127" s="24"/>
      <c r="B127" s="24"/>
      <c r="C127" s="27"/>
      <c r="D127" s="24"/>
      <c r="E127" s="24"/>
      <c r="F127" s="24"/>
      <c r="G127" s="24"/>
      <c r="H127" s="24"/>
      <c r="I127" s="24"/>
    </row>
    <row r="128" spans="1:9" x14ac:dyDescent="0.25">
      <c r="A128" s="24"/>
      <c r="B128" s="24"/>
      <c r="C128" s="27"/>
      <c r="D128" s="24"/>
      <c r="E128" s="24"/>
      <c r="F128" s="24"/>
      <c r="G128" s="24"/>
      <c r="H128" s="24"/>
      <c r="I128" s="24"/>
    </row>
    <row r="129" spans="1:9" x14ac:dyDescent="0.25">
      <c r="A129" s="24"/>
      <c r="B129" s="24"/>
      <c r="C129" s="27"/>
      <c r="D129" s="24"/>
      <c r="E129" s="24"/>
      <c r="F129" s="24"/>
      <c r="G129" s="24"/>
      <c r="H129" s="24"/>
      <c r="I129" s="24"/>
    </row>
    <row r="130" spans="1:9" x14ac:dyDescent="0.25">
      <c r="A130" s="24"/>
      <c r="B130" s="24"/>
      <c r="C130" s="27"/>
      <c r="D130" s="24"/>
      <c r="E130" s="24"/>
      <c r="F130" s="24"/>
      <c r="G130" s="24"/>
      <c r="H130" s="24"/>
      <c r="I130" s="24"/>
    </row>
    <row r="131" spans="1:9" x14ac:dyDescent="0.25">
      <c r="A131" s="24"/>
      <c r="B131" s="24"/>
      <c r="C131" s="27"/>
      <c r="D131" s="24"/>
      <c r="E131" s="24"/>
      <c r="F131" s="24"/>
      <c r="G131" s="24"/>
      <c r="H131" s="24"/>
      <c r="I131" s="24"/>
    </row>
    <row r="132" spans="1:9" x14ac:dyDescent="0.25">
      <c r="A132" s="24"/>
      <c r="B132" s="24"/>
      <c r="C132" s="27"/>
      <c r="D132" s="24"/>
      <c r="E132" s="24"/>
      <c r="F132" s="24"/>
      <c r="G132" s="24"/>
      <c r="H132" s="24"/>
      <c r="I132" s="24"/>
    </row>
  </sheetData>
  <mergeCells count="14">
    <mergeCell ref="G2:I2"/>
    <mergeCell ref="G3:I3"/>
    <mergeCell ref="G6:I6"/>
    <mergeCell ref="F4:I4"/>
    <mergeCell ref="F5:I5"/>
    <mergeCell ref="A99:F99"/>
    <mergeCell ref="A8:I8"/>
    <mergeCell ref="A9:A10"/>
    <mergeCell ref="B9:B10"/>
    <mergeCell ref="C9:C10"/>
    <mergeCell ref="D9:D10"/>
    <mergeCell ref="E9:E10"/>
    <mergeCell ref="G9:I9"/>
    <mergeCell ref="F9:F10"/>
  </mergeCells>
  <pageMargins left="0.59055118110236227" right="0.19685039370078741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5"/>
  <sheetViews>
    <sheetView tabSelected="1" workbookViewId="0">
      <selection activeCell="A4" sqref="A4"/>
    </sheetView>
  </sheetViews>
  <sheetFormatPr defaultColWidth="9.140625" defaultRowHeight="15.75" outlineLevelRow="1" x14ac:dyDescent="0.25"/>
  <cols>
    <col min="1" max="1" width="38.85546875" style="2" customWidth="1"/>
    <col min="2" max="2" width="21.140625" style="2" customWidth="1"/>
    <col min="3" max="3" width="9.140625" style="2" customWidth="1"/>
    <col min="4" max="5" width="13.5703125" style="2" customWidth="1"/>
    <col min="6" max="6" width="14.140625" style="2" customWidth="1"/>
    <col min="7" max="16384" width="9.140625" style="2"/>
  </cols>
  <sheetData>
    <row r="2" spans="1:7" ht="14.45" customHeight="1" x14ac:dyDescent="0.25">
      <c r="B2" s="1"/>
      <c r="C2" s="3"/>
      <c r="D2" s="155" t="s">
        <v>137</v>
      </c>
      <c r="E2" s="155"/>
      <c r="F2" s="155"/>
    </row>
    <row r="3" spans="1:7" ht="30.6" customHeight="1" x14ac:dyDescent="0.25">
      <c r="B3" s="11"/>
      <c r="C3" s="11"/>
      <c r="D3" s="155" t="s">
        <v>109</v>
      </c>
      <c r="E3" s="155"/>
      <c r="F3" s="155"/>
      <c r="G3" s="11"/>
    </row>
    <row r="4" spans="1:7" ht="15.95" customHeight="1" x14ac:dyDescent="0.25">
      <c r="B4" s="7"/>
      <c r="C4" s="155" t="s">
        <v>70</v>
      </c>
      <c r="D4" s="155"/>
      <c r="E4" s="155"/>
      <c r="F4" s="155"/>
    </row>
    <row r="5" spans="1:7" ht="27" customHeight="1" x14ac:dyDescent="0.25">
      <c r="B5" s="7"/>
      <c r="C5" s="155" t="s">
        <v>71</v>
      </c>
      <c r="D5" s="155"/>
      <c r="E5" s="155"/>
      <c r="F5" s="155"/>
    </row>
    <row r="6" spans="1:7" x14ac:dyDescent="0.25">
      <c r="B6" s="7"/>
      <c r="C6" s="7"/>
      <c r="D6" s="156" t="s">
        <v>138</v>
      </c>
      <c r="E6" s="156"/>
      <c r="F6" s="156"/>
    </row>
    <row r="7" spans="1:7" x14ac:dyDescent="0.25">
      <c r="B7" s="7"/>
      <c r="C7" s="7"/>
      <c r="D7" s="8"/>
      <c r="E7" s="8"/>
      <c r="F7" s="8"/>
    </row>
    <row r="8" spans="1:7" ht="74.099999999999994" customHeight="1" x14ac:dyDescent="0.25">
      <c r="A8" s="151" t="s">
        <v>124</v>
      </c>
      <c r="B8" s="151"/>
      <c r="C8" s="151"/>
      <c r="D8" s="151"/>
      <c r="E8" s="151"/>
      <c r="F8" s="151"/>
    </row>
    <row r="9" spans="1:7" ht="14.45" customHeight="1" x14ac:dyDescent="0.25">
      <c r="A9" s="160" t="s">
        <v>0</v>
      </c>
      <c r="B9" s="160" t="s">
        <v>2</v>
      </c>
      <c r="C9" s="160" t="s">
        <v>69</v>
      </c>
      <c r="D9" s="161" t="s">
        <v>46</v>
      </c>
      <c r="E9" s="162"/>
      <c r="F9" s="163"/>
    </row>
    <row r="10" spans="1:7" ht="21" customHeight="1" x14ac:dyDescent="0.25">
      <c r="A10" s="160"/>
      <c r="B10" s="160"/>
      <c r="C10" s="160"/>
      <c r="D10" s="86" t="s">
        <v>49</v>
      </c>
      <c r="E10" s="86" t="s">
        <v>50</v>
      </c>
      <c r="F10" s="86" t="s">
        <v>121</v>
      </c>
    </row>
    <row r="11" spans="1:7" x14ac:dyDescent="0.25">
      <c r="A11" s="73" t="s">
        <v>62</v>
      </c>
      <c r="B11" s="94"/>
      <c r="C11" s="79"/>
      <c r="D11" s="126">
        <f>D13+D18+D27+D32+D129</f>
        <v>687.9</v>
      </c>
      <c r="E11" s="126">
        <f>E13+E18+E27+E32+E129</f>
        <v>989.7</v>
      </c>
      <c r="F11" s="126">
        <f>F13+F18+F27+F32+F129</f>
        <v>989.7</v>
      </c>
    </row>
    <row r="12" spans="1:7" x14ac:dyDescent="0.25">
      <c r="A12" s="73"/>
      <c r="B12" s="94"/>
      <c r="C12" s="79"/>
      <c r="D12" s="127"/>
      <c r="E12" s="127"/>
      <c r="F12" s="127"/>
    </row>
    <row r="13" spans="1:7" ht="81" customHeight="1" x14ac:dyDescent="0.25">
      <c r="A13" s="93" t="s">
        <v>131</v>
      </c>
      <c r="B13" s="112" t="s">
        <v>84</v>
      </c>
      <c r="C13" s="95"/>
      <c r="D13" s="128">
        <f t="shared" ref="D13:F15" si="0">D14</f>
        <v>1</v>
      </c>
      <c r="E13" s="128">
        <f t="shared" si="0"/>
        <v>10</v>
      </c>
      <c r="F13" s="128">
        <f t="shared" si="0"/>
        <v>10</v>
      </c>
    </row>
    <row r="14" spans="1:7" ht="63.75" x14ac:dyDescent="0.25">
      <c r="A14" s="39" t="s">
        <v>110</v>
      </c>
      <c r="B14" s="60" t="s">
        <v>89</v>
      </c>
      <c r="C14" s="61"/>
      <c r="D14" s="129">
        <f t="shared" si="0"/>
        <v>1</v>
      </c>
      <c r="E14" s="129">
        <f t="shared" si="0"/>
        <v>10</v>
      </c>
      <c r="F14" s="130">
        <f t="shared" si="0"/>
        <v>10</v>
      </c>
      <c r="G14" s="24"/>
    </row>
    <row r="15" spans="1:7" ht="38.25" x14ac:dyDescent="0.25">
      <c r="A15" s="64" t="s">
        <v>27</v>
      </c>
      <c r="B15" s="60" t="s">
        <v>89</v>
      </c>
      <c r="C15" s="63">
        <v>200</v>
      </c>
      <c r="D15" s="131">
        <f t="shared" si="0"/>
        <v>1</v>
      </c>
      <c r="E15" s="131">
        <f t="shared" si="0"/>
        <v>10</v>
      </c>
      <c r="F15" s="132">
        <f t="shared" si="0"/>
        <v>10</v>
      </c>
      <c r="G15" s="24"/>
    </row>
    <row r="16" spans="1:7" ht="38.25" x14ac:dyDescent="0.25">
      <c r="A16" s="66" t="s">
        <v>26</v>
      </c>
      <c r="B16" s="60" t="s">
        <v>89</v>
      </c>
      <c r="C16" s="72">
        <v>240</v>
      </c>
      <c r="D16" s="133">
        <v>1</v>
      </c>
      <c r="E16" s="133">
        <v>10</v>
      </c>
      <c r="F16" s="134">
        <v>10</v>
      </c>
      <c r="G16" s="24"/>
    </row>
    <row r="17" spans="1:7" x14ac:dyDescent="0.25">
      <c r="A17" s="96"/>
      <c r="B17" s="97"/>
      <c r="C17" s="58"/>
      <c r="D17" s="127"/>
      <c r="E17" s="127"/>
      <c r="F17" s="135"/>
      <c r="G17" s="24"/>
    </row>
    <row r="18" spans="1:7" ht="82.5" customHeight="1" x14ac:dyDescent="0.25">
      <c r="A18" s="114" t="s">
        <v>130</v>
      </c>
      <c r="B18" s="52" t="s">
        <v>91</v>
      </c>
      <c r="C18" s="58"/>
      <c r="D18" s="136">
        <f t="shared" ref="D18:F20" si="1">D19</f>
        <v>96.4</v>
      </c>
      <c r="E18" s="136">
        <f t="shared" si="1"/>
        <v>143</v>
      </c>
      <c r="F18" s="136">
        <f t="shared" si="1"/>
        <v>143</v>
      </c>
      <c r="G18" s="24"/>
    </row>
    <row r="19" spans="1:7" ht="38.25" x14ac:dyDescent="0.25">
      <c r="A19" s="62" t="s">
        <v>54</v>
      </c>
      <c r="B19" s="70" t="s">
        <v>92</v>
      </c>
      <c r="C19" s="63"/>
      <c r="D19" s="131">
        <f t="shared" si="1"/>
        <v>96.4</v>
      </c>
      <c r="E19" s="131">
        <f t="shared" si="1"/>
        <v>143</v>
      </c>
      <c r="F19" s="132">
        <f t="shared" si="1"/>
        <v>143</v>
      </c>
      <c r="G19" s="24"/>
    </row>
    <row r="20" spans="1:7" ht="38.25" x14ac:dyDescent="0.25">
      <c r="A20" s="64" t="s">
        <v>27</v>
      </c>
      <c r="B20" s="70" t="s">
        <v>92</v>
      </c>
      <c r="C20" s="63">
        <v>200</v>
      </c>
      <c r="D20" s="131">
        <f t="shared" si="1"/>
        <v>96.4</v>
      </c>
      <c r="E20" s="131">
        <f t="shared" si="1"/>
        <v>143</v>
      </c>
      <c r="F20" s="132">
        <f t="shared" si="1"/>
        <v>143</v>
      </c>
      <c r="G20" s="24"/>
    </row>
    <row r="21" spans="1:7" ht="38.25" x14ac:dyDescent="0.25">
      <c r="A21" s="64" t="s">
        <v>26</v>
      </c>
      <c r="B21" s="70" t="s">
        <v>92</v>
      </c>
      <c r="C21" s="63">
        <v>240</v>
      </c>
      <c r="D21" s="131">
        <v>96.4</v>
      </c>
      <c r="E21" s="131">
        <v>143</v>
      </c>
      <c r="F21" s="132">
        <v>143</v>
      </c>
      <c r="G21" s="24"/>
    </row>
    <row r="22" spans="1:7" ht="37.5" hidden="1" customHeight="1" outlineLevel="1" x14ac:dyDescent="0.25">
      <c r="A22" s="64" t="s">
        <v>53</v>
      </c>
      <c r="B22" s="99"/>
      <c r="C22" s="65"/>
      <c r="D22" s="132"/>
      <c r="E22" s="132"/>
      <c r="F22" s="132"/>
      <c r="G22" s="24"/>
    </row>
    <row r="23" spans="1:7" ht="38.25" hidden="1" outlineLevel="1" x14ac:dyDescent="0.25">
      <c r="A23" s="62" t="s">
        <v>54</v>
      </c>
      <c r="B23" s="99"/>
      <c r="C23" s="65"/>
      <c r="D23" s="132"/>
      <c r="E23" s="132"/>
      <c r="F23" s="132"/>
      <c r="G23" s="24"/>
    </row>
    <row r="24" spans="1:7" ht="38.25" hidden="1" outlineLevel="1" x14ac:dyDescent="0.25">
      <c r="A24" s="64" t="s">
        <v>33</v>
      </c>
      <c r="B24" s="99"/>
      <c r="C24" s="63"/>
      <c r="D24" s="131"/>
      <c r="E24" s="131"/>
      <c r="F24" s="132"/>
      <c r="G24" s="24"/>
    </row>
    <row r="25" spans="1:7" hidden="1" outlineLevel="1" x14ac:dyDescent="0.25">
      <c r="A25" s="64" t="s">
        <v>31</v>
      </c>
      <c r="B25" s="99"/>
      <c r="C25" s="63"/>
      <c r="D25" s="131"/>
      <c r="E25" s="131"/>
      <c r="F25" s="132"/>
      <c r="G25" s="24"/>
    </row>
    <row r="26" spans="1:7" outlineLevel="1" x14ac:dyDescent="0.25">
      <c r="A26" s="100"/>
      <c r="B26" s="52"/>
      <c r="C26" s="58"/>
      <c r="D26" s="127"/>
      <c r="E26" s="127"/>
      <c r="F26" s="135"/>
      <c r="G26" s="24"/>
    </row>
    <row r="27" spans="1:7" ht="51.75" customHeight="1" x14ac:dyDescent="0.25">
      <c r="A27" s="115" t="s">
        <v>132</v>
      </c>
      <c r="B27" s="52" t="s">
        <v>95</v>
      </c>
      <c r="C27" s="53"/>
      <c r="D27" s="136">
        <f t="shared" ref="D27:F29" si="2">D28</f>
        <v>10</v>
      </c>
      <c r="E27" s="136">
        <f t="shared" si="2"/>
        <v>54</v>
      </c>
      <c r="F27" s="136">
        <f t="shared" si="2"/>
        <v>54</v>
      </c>
      <c r="G27" s="25"/>
    </row>
    <row r="28" spans="1:7" ht="25.5" x14ac:dyDescent="0.25">
      <c r="A28" s="98" t="s">
        <v>58</v>
      </c>
      <c r="B28" s="60" t="s">
        <v>96</v>
      </c>
      <c r="C28" s="81"/>
      <c r="D28" s="130">
        <f t="shared" si="2"/>
        <v>10</v>
      </c>
      <c r="E28" s="130">
        <f t="shared" si="2"/>
        <v>54</v>
      </c>
      <c r="F28" s="130">
        <f t="shared" si="2"/>
        <v>54</v>
      </c>
      <c r="G28" s="25"/>
    </row>
    <row r="29" spans="1:7" ht="38.25" x14ac:dyDescent="0.25">
      <c r="A29" s="62" t="s">
        <v>27</v>
      </c>
      <c r="B29" s="60" t="s">
        <v>96</v>
      </c>
      <c r="C29" s="65">
        <v>200</v>
      </c>
      <c r="D29" s="132">
        <f t="shared" si="2"/>
        <v>10</v>
      </c>
      <c r="E29" s="132">
        <f t="shared" si="2"/>
        <v>54</v>
      </c>
      <c r="F29" s="132">
        <f t="shared" si="2"/>
        <v>54</v>
      </c>
      <c r="G29" s="25"/>
    </row>
    <row r="30" spans="1:7" ht="38.25" x14ac:dyDescent="0.25">
      <c r="A30" s="82" t="s">
        <v>26</v>
      </c>
      <c r="B30" s="60" t="s">
        <v>96</v>
      </c>
      <c r="C30" s="69">
        <v>240</v>
      </c>
      <c r="D30" s="134">
        <v>10</v>
      </c>
      <c r="E30" s="134">
        <v>54</v>
      </c>
      <c r="F30" s="134">
        <v>54</v>
      </c>
      <c r="G30" s="25"/>
    </row>
    <row r="31" spans="1:7" x14ac:dyDescent="0.25">
      <c r="A31" s="101"/>
      <c r="B31" s="53"/>
      <c r="C31" s="53"/>
      <c r="D31" s="135"/>
      <c r="E31" s="135"/>
      <c r="F31" s="136"/>
      <c r="G31" s="25"/>
    </row>
    <row r="32" spans="1:7" ht="71.25" customHeight="1" x14ac:dyDescent="0.25">
      <c r="A32" s="116" t="s">
        <v>133</v>
      </c>
      <c r="B32" s="52" t="s">
        <v>105</v>
      </c>
      <c r="C32" s="53"/>
      <c r="D32" s="126">
        <f>D33+D125</f>
        <v>570.5</v>
      </c>
      <c r="E32" s="126">
        <f>E33+E125</f>
        <v>750</v>
      </c>
      <c r="F32" s="136">
        <f>F33+F125</f>
        <v>750</v>
      </c>
      <c r="G32" s="24"/>
    </row>
    <row r="33" spans="1:7" ht="25.5" x14ac:dyDescent="0.25">
      <c r="A33" s="64" t="s">
        <v>85</v>
      </c>
      <c r="B33" s="60" t="s">
        <v>86</v>
      </c>
      <c r="C33" s="81"/>
      <c r="D33" s="129">
        <f>D34</f>
        <v>534.5</v>
      </c>
      <c r="E33" s="129">
        <f>E34</f>
        <v>618</v>
      </c>
      <c r="F33" s="130">
        <f>F34</f>
        <v>618</v>
      </c>
      <c r="G33" s="24"/>
    </row>
    <row r="34" spans="1:7" ht="38.25" x14ac:dyDescent="0.25">
      <c r="A34" s="64" t="s">
        <v>27</v>
      </c>
      <c r="B34" s="70" t="s">
        <v>86</v>
      </c>
      <c r="C34" s="102" t="s">
        <v>107</v>
      </c>
      <c r="D34" s="132">
        <f>D124</f>
        <v>534.5</v>
      </c>
      <c r="E34" s="132">
        <f>E124</f>
        <v>618</v>
      </c>
      <c r="F34" s="132">
        <f>F124</f>
        <v>618</v>
      </c>
      <c r="G34" s="24"/>
    </row>
    <row r="35" spans="1:7" ht="38.25" hidden="1" x14ac:dyDescent="0.25">
      <c r="A35" s="62" t="s">
        <v>34</v>
      </c>
      <c r="B35" s="70" t="s">
        <v>60</v>
      </c>
      <c r="C35" s="102" t="s">
        <v>35</v>
      </c>
      <c r="D35" s="132"/>
      <c r="E35" s="132"/>
      <c r="F35" s="132"/>
      <c r="G35" s="24"/>
    </row>
    <row r="36" spans="1:7" hidden="1" x14ac:dyDescent="0.25">
      <c r="A36" s="62"/>
      <c r="B36" s="99"/>
      <c r="C36" s="63"/>
      <c r="D36" s="131"/>
      <c r="E36" s="131"/>
      <c r="F36" s="132"/>
      <c r="G36" s="24"/>
    </row>
    <row r="37" spans="1:7" hidden="1" x14ac:dyDescent="0.25">
      <c r="A37" s="62"/>
      <c r="B37" s="99"/>
      <c r="C37" s="63"/>
      <c r="D37" s="131"/>
      <c r="E37" s="131"/>
      <c r="F37" s="132"/>
      <c r="G37" s="24"/>
    </row>
    <row r="38" spans="1:7" hidden="1" x14ac:dyDescent="0.25">
      <c r="A38" s="62"/>
      <c r="B38" s="99"/>
      <c r="C38" s="65"/>
      <c r="D38" s="132"/>
      <c r="E38" s="132"/>
      <c r="F38" s="132"/>
      <c r="G38" s="24"/>
    </row>
    <row r="39" spans="1:7" hidden="1" x14ac:dyDescent="0.25">
      <c r="A39" s="64"/>
      <c r="B39" s="99"/>
      <c r="C39" s="65"/>
      <c r="D39" s="132"/>
      <c r="E39" s="132"/>
      <c r="F39" s="132"/>
      <c r="G39" s="24"/>
    </row>
    <row r="40" spans="1:7" hidden="1" x14ac:dyDescent="0.25">
      <c r="A40" s="64"/>
      <c r="B40" s="99"/>
      <c r="C40" s="65"/>
      <c r="D40" s="132"/>
      <c r="E40" s="132"/>
      <c r="F40" s="132"/>
      <c r="G40" s="24"/>
    </row>
    <row r="41" spans="1:7" hidden="1" x14ac:dyDescent="0.25">
      <c r="A41" s="64"/>
      <c r="B41" s="99"/>
      <c r="C41" s="63"/>
      <c r="D41" s="131"/>
      <c r="E41" s="131"/>
      <c r="F41" s="132"/>
      <c r="G41" s="24"/>
    </row>
    <row r="42" spans="1:7" hidden="1" x14ac:dyDescent="0.25">
      <c r="A42" s="64"/>
      <c r="B42" s="99"/>
      <c r="C42" s="63"/>
      <c r="D42" s="131"/>
      <c r="E42" s="131"/>
      <c r="F42" s="132"/>
      <c r="G42" s="24"/>
    </row>
    <row r="43" spans="1:7" hidden="1" x14ac:dyDescent="0.25">
      <c r="A43" s="103"/>
      <c r="B43" s="99"/>
      <c r="C43" s="63"/>
      <c r="D43" s="131"/>
      <c r="E43" s="131"/>
      <c r="F43" s="132"/>
      <c r="G43" s="24"/>
    </row>
    <row r="44" spans="1:7" hidden="1" x14ac:dyDescent="0.25">
      <c r="A44" s="103"/>
      <c r="B44" s="99"/>
      <c r="C44" s="63"/>
      <c r="D44" s="131"/>
      <c r="E44" s="131"/>
      <c r="F44" s="132"/>
      <c r="G44" s="24"/>
    </row>
    <row r="45" spans="1:7" hidden="1" x14ac:dyDescent="0.25">
      <c r="A45" s="103"/>
      <c r="B45" s="99"/>
      <c r="C45" s="63"/>
      <c r="D45" s="131"/>
      <c r="E45" s="131"/>
      <c r="F45" s="132"/>
      <c r="G45" s="24"/>
    </row>
    <row r="46" spans="1:7" hidden="1" x14ac:dyDescent="0.25">
      <c r="A46" s="64"/>
      <c r="B46" s="99"/>
      <c r="C46" s="63"/>
      <c r="D46" s="131"/>
      <c r="E46" s="131"/>
      <c r="F46" s="132"/>
      <c r="G46" s="24"/>
    </row>
    <row r="47" spans="1:7" hidden="1" x14ac:dyDescent="0.25">
      <c r="A47" s="64"/>
      <c r="B47" s="99"/>
      <c r="C47" s="63"/>
      <c r="D47" s="131"/>
      <c r="E47" s="131"/>
      <c r="F47" s="132"/>
      <c r="G47" s="24"/>
    </row>
    <row r="48" spans="1:7" hidden="1" x14ac:dyDescent="0.25">
      <c r="A48" s="64"/>
      <c r="B48" s="99"/>
      <c r="C48" s="63"/>
      <c r="D48" s="131"/>
      <c r="E48" s="131"/>
      <c r="F48" s="132"/>
      <c r="G48" s="24"/>
    </row>
    <row r="49" spans="1:7" hidden="1" x14ac:dyDescent="0.25">
      <c r="A49" s="64"/>
      <c r="B49" s="99"/>
      <c r="C49" s="63"/>
      <c r="D49" s="131"/>
      <c r="E49" s="131"/>
      <c r="F49" s="132"/>
      <c r="G49" s="24"/>
    </row>
    <row r="50" spans="1:7" hidden="1" x14ac:dyDescent="0.25">
      <c r="A50" s="64"/>
      <c r="B50" s="99"/>
      <c r="C50" s="63"/>
      <c r="D50" s="131"/>
      <c r="E50" s="131"/>
      <c r="F50" s="132"/>
      <c r="G50" s="24"/>
    </row>
    <row r="51" spans="1:7" hidden="1" x14ac:dyDescent="0.25">
      <c r="A51" s="62"/>
      <c r="B51" s="99"/>
      <c r="C51" s="63"/>
      <c r="D51" s="131"/>
      <c r="E51" s="131"/>
      <c r="F51" s="132"/>
      <c r="G51" s="24"/>
    </row>
    <row r="52" spans="1:7" hidden="1" x14ac:dyDescent="0.25">
      <c r="A52" s="62"/>
      <c r="B52" s="99"/>
      <c r="C52" s="63"/>
      <c r="D52" s="131"/>
      <c r="E52" s="131"/>
      <c r="F52" s="132"/>
      <c r="G52" s="24"/>
    </row>
    <row r="53" spans="1:7" hidden="1" x14ac:dyDescent="0.25">
      <c r="A53" s="104"/>
      <c r="B53" s="99"/>
      <c r="C53" s="63"/>
      <c r="D53" s="131"/>
      <c r="E53" s="131"/>
      <c r="F53" s="132"/>
      <c r="G53" s="24"/>
    </row>
    <row r="54" spans="1:7" hidden="1" x14ac:dyDescent="0.25">
      <c r="A54" s="62"/>
      <c r="B54" s="99"/>
      <c r="C54" s="63"/>
      <c r="D54" s="131"/>
      <c r="E54" s="131"/>
      <c r="F54" s="132"/>
      <c r="G54" s="24"/>
    </row>
    <row r="55" spans="1:7" hidden="1" x14ac:dyDescent="0.25">
      <c r="A55" s="62"/>
      <c r="B55" s="99"/>
      <c r="C55" s="63"/>
      <c r="D55" s="131"/>
      <c r="E55" s="131"/>
      <c r="F55" s="132"/>
      <c r="G55" s="24"/>
    </row>
    <row r="56" spans="1:7" hidden="1" x14ac:dyDescent="0.25">
      <c r="A56" s="103"/>
      <c r="B56" s="99"/>
      <c r="C56" s="65"/>
      <c r="D56" s="132"/>
      <c r="E56" s="132"/>
      <c r="F56" s="132"/>
      <c r="G56" s="24"/>
    </row>
    <row r="57" spans="1:7" hidden="1" x14ac:dyDescent="0.25">
      <c r="A57" s="104"/>
      <c r="B57" s="99"/>
      <c r="C57" s="65"/>
      <c r="D57" s="132"/>
      <c r="E57" s="132"/>
      <c r="F57" s="132"/>
      <c r="G57" s="24"/>
    </row>
    <row r="58" spans="1:7" hidden="1" x14ac:dyDescent="0.25">
      <c r="A58" s="64"/>
      <c r="B58" s="99"/>
      <c r="C58" s="65"/>
      <c r="D58" s="132"/>
      <c r="E58" s="132"/>
      <c r="F58" s="132"/>
      <c r="G58" s="24"/>
    </row>
    <row r="59" spans="1:7" hidden="1" x14ac:dyDescent="0.25">
      <c r="A59" s="64"/>
      <c r="B59" s="99"/>
      <c r="C59" s="65"/>
      <c r="D59" s="132"/>
      <c r="E59" s="132"/>
      <c r="F59" s="132"/>
      <c r="G59" s="24"/>
    </row>
    <row r="60" spans="1:7" hidden="1" x14ac:dyDescent="0.25">
      <c r="A60" s="105"/>
      <c r="B60" s="99"/>
      <c r="C60" s="65"/>
      <c r="D60" s="132"/>
      <c r="E60" s="132"/>
      <c r="F60" s="132"/>
      <c r="G60" s="24"/>
    </row>
    <row r="61" spans="1:7" hidden="1" x14ac:dyDescent="0.25">
      <c r="A61" s="104"/>
      <c r="B61" s="99"/>
      <c r="C61" s="65"/>
      <c r="D61" s="132"/>
      <c r="E61" s="132"/>
      <c r="F61" s="132"/>
      <c r="G61" s="24"/>
    </row>
    <row r="62" spans="1:7" hidden="1" x14ac:dyDescent="0.25">
      <c r="A62" s="64"/>
      <c r="B62" s="99"/>
      <c r="C62" s="65"/>
      <c r="D62" s="132"/>
      <c r="E62" s="132"/>
      <c r="F62" s="132"/>
      <c r="G62" s="24"/>
    </row>
    <row r="63" spans="1:7" hidden="1" x14ac:dyDescent="0.25">
      <c r="A63" s="64"/>
      <c r="B63" s="99"/>
      <c r="C63" s="65"/>
      <c r="D63" s="132"/>
      <c r="E63" s="132"/>
      <c r="F63" s="132"/>
      <c r="G63" s="24"/>
    </row>
    <row r="64" spans="1:7" hidden="1" x14ac:dyDescent="0.25">
      <c r="A64" s="64"/>
      <c r="B64" s="99"/>
      <c r="C64" s="65"/>
      <c r="D64" s="132"/>
      <c r="E64" s="132"/>
      <c r="F64" s="132"/>
      <c r="G64" s="24"/>
    </row>
    <row r="65" spans="1:7" hidden="1" x14ac:dyDescent="0.25">
      <c r="A65" s="64"/>
      <c r="B65" s="99"/>
      <c r="C65" s="63"/>
      <c r="D65" s="131"/>
      <c r="E65" s="131"/>
      <c r="F65" s="132"/>
      <c r="G65" s="24"/>
    </row>
    <row r="66" spans="1:7" hidden="1" x14ac:dyDescent="0.25">
      <c r="A66" s="64"/>
      <c r="B66" s="99"/>
      <c r="C66" s="63"/>
      <c r="D66" s="131"/>
      <c r="E66" s="131"/>
      <c r="F66" s="132"/>
      <c r="G66" s="24"/>
    </row>
    <row r="67" spans="1:7" hidden="1" x14ac:dyDescent="0.25">
      <c r="A67" s="64"/>
      <c r="B67" s="99"/>
      <c r="C67" s="63"/>
      <c r="D67" s="131"/>
      <c r="E67" s="131"/>
      <c r="F67" s="132"/>
      <c r="G67" s="24"/>
    </row>
    <row r="68" spans="1:7" hidden="1" x14ac:dyDescent="0.25">
      <c r="A68" s="64"/>
      <c r="B68" s="99"/>
      <c r="C68" s="63"/>
      <c r="D68" s="131"/>
      <c r="E68" s="131"/>
      <c r="F68" s="132"/>
      <c r="G68" s="24"/>
    </row>
    <row r="69" spans="1:7" hidden="1" x14ac:dyDescent="0.25">
      <c r="A69" s="104"/>
      <c r="B69" s="99"/>
      <c r="C69" s="65"/>
      <c r="D69" s="132"/>
      <c r="E69" s="132"/>
      <c r="F69" s="132"/>
      <c r="G69" s="24"/>
    </row>
    <row r="70" spans="1:7" hidden="1" x14ac:dyDescent="0.25">
      <c r="A70" s="64"/>
      <c r="B70" s="99"/>
      <c r="C70" s="63"/>
      <c r="D70" s="131"/>
      <c r="E70" s="131"/>
      <c r="F70" s="132"/>
      <c r="G70" s="24"/>
    </row>
    <row r="71" spans="1:7" hidden="1" x14ac:dyDescent="0.25">
      <c r="A71" s="64"/>
      <c r="B71" s="99"/>
      <c r="C71" s="63"/>
      <c r="D71" s="131"/>
      <c r="E71" s="131"/>
      <c r="F71" s="132"/>
      <c r="G71" s="24"/>
    </row>
    <row r="72" spans="1:7" hidden="1" x14ac:dyDescent="0.25">
      <c r="A72" s="103"/>
      <c r="B72" s="99"/>
      <c r="C72" s="65"/>
      <c r="D72" s="132"/>
      <c r="E72" s="132"/>
      <c r="F72" s="132"/>
      <c r="G72" s="24"/>
    </row>
    <row r="73" spans="1:7" hidden="1" x14ac:dyDescent="0.25">
      <c r="A73" s="64"/>
      <c r="B73" s="99"/>
      <c r="C73" s="63"/>
      <c r="D73" s="131"/>
      <c r="E73" s="131"/>
      <c r="F73" s="132"/>
      <c r="G73" s="24"/>
    </row>
    <row r="74" spans="1:7" hidden="1" x14ac:dyDescent="0.25">
      <c r="A74" s="64"/>
      <c r="B74" s="99"/>
      <c r="C74" s="63"/>
      <c r="D74" s="131"/>
      <c r="E74" s="131"/>
      <c r="F74" s="132"/>
      <c r="G74" s="24"/>
    </row>
    <row r="75" spans="1:7" hidden="1" x14ac:dyDescent="0.25">
      <c r="A75" s="103"/>
      <c r="B75" s="99"/>
      <c r="C75" s="65"/>
      <c r="D75" s="132"/>
      <c r="E75" s="132"/>
      <c r="F75" s="132"/>
      <c r="G75" s="24"/>
    </row>
    <row r="76" spans="1:7" hidden="1" x14ac:dyDescent="0.25">
      <c r="A76" s="64"/>
      <c r="B76" s="99"/>
      <c r="C76" s="63"/>
      <c r="D76" s="131"/>
      <c r="E76" s="131"/>
      <c r="F76" s="132"/>
      <c r="G76" s="24"/>
    </row>
    <row r="77" spans="1:7" hidden="1" x14ac:dyDescent="0.25">
      <c r="A77" s="64"/>
      <c r="B77" s="99"/>
      <c r="C77" s="63"/>
      <c r="D77" s="131"/>
      <c r="E77" s="131"/>
      <c r="F77" s="132"/>
      <c r="G77" s="24"/>
    </row>
    <row r="78" spans="1:7" hidden="1" x14ac:dyDescent="0.25">
      <c r="A78" s="64"/>
      <c r="B78" s="99"/>
      <c r="C78" s="63"/>
      <c r="D78" s="131"/>
      <c r="E78" s="131"/>
      <c r="F78" s="132"/>
      <c r="G78" s="24"/>
    </row>
    <row r="79" spans="1:7" hidden="1" x14ac:dyDescent="0.25">
      <c r="A79" s="106"/>
      <c r="B79" s="99"/>
      <c r="C79" s="63"/>
      <c r="D79" s="131"/>
      <c r="E79" s="131"/>
      <c r="F79" s="132"/>
      <c r="G79" s="24"/>
    </row>
    <row r="80" spans="1:7" hidden="1" x14ac:dyDescent="0.25">
      <c r="A80" s="62"/>
      <c r="B80" s="99"/>
      <c r="C80" s="63"/>
      <c r="D80" s="131"/>
      <c r="E80" s="131"/>
      <c r="F80" s="132"/>
      <c r="G80" s="24"/>
    </row>
    <row r="81" spans="1:7" hidden="1" x14ac:dyDescent="0.25">
      <c r="A81" s="62"/>
      <c r="B81" s="99"/>
      <c r="C81" s="63"/>
      <c r="D81" s="131"/>
      <c r="E81" s="131"/>
      <c r="F81" s="132"/>
      <c r="G81" s="24"/>
    </row>
    <row r="82" spans="1:7" hidden="1" x14ac:dyDescent="0.25">
      <c r="A82" s="64"/>
      <c r="B82" s="99"/>
      <c r="C82" s="65"/>
      <c r="D82" s="132"/>
      <c r="E82" s="132"/>
      <c r="F82" s="132"/>
      <c r="G82" s="24"/>
    </row>
    <row r="83" spans="1:7" hidden="1" x14ac:dyDescent="0.25">
      <c r="A83" s="64"/>
      <c r="B83" s="99"/>
      <c r="C83" s="63"/>
      <c r="D83" s="131"/>
      <c r="E83" s="131"/>
      <c r="F83" s="132"/>
      <c r="G83" s="24"/>
    </row>
    <row r="84" spans="1:7" hidden="1" x14ac:dyDescent="0.25">
      <c r="A84" s="64"/>
      <c r="B84" s="99"/>
      <c r="C84" s="63"/>
      <c r="D84" s="131"/>
      <c r="E84" s="131"/>
      <c r="F84" s="132"/>
      <c r="G84" s="24"/>
    </row>
    <row r="85" spans="1:7" hidden="1" x14ac:dyDescent="0.25">
      <c r="A85" s="64"/>
      <c r="B85" s="99"/>
      <c r="C85" s="65"/>
      <c r="D85" s="132"/>
      <c r="E85" s="132"/>
      <c r="F85" s="132"/>
      <c r="G85" s="24"/>
    </row>
    <row r="86" spans="1:7" hidden="1" x14ac:dyDescent="0.25">
      <c r="A86" s="64"/>
      <c r="B86" s="99"/>
      <c r="C86" s="65"/>
      <c r="D86" s="132"/>
      <c r="E86" s="132"/>
      <c r="F86" s="132"/>
      <c r="G86" s="24"/>
    </row>
    <row r="87" spans="1:7" hidden="1" x14ac:dyDescent="0.25">
      <c r="A87" s="104"/>
      <c r="B87" s="99"/>
      <c r="C87" s="65"/>
      <c r="D87" s="132"/>
      <c r="E87" s="132"/>
      <c r="F87" s="132"/>
      <c r="G87" s="24"/>
    </row>
    <row r="88" spans="1:7" hidden="1" x14ac:dyDescent="0.25">
      <c r="A88" s="64"/>
      <c r="B88" s="99"/>
      <c r="C88" s="63"/>
      <c r="D88" s="131"/>
      <c r="E88" s="131"/>
      <c r="F88" s="132"/>
      <c r="G88" s="24"/>
    </row>
    <row r="89" spans="1:7" hidden="1" x14ac:dyDescent="0.25">
      <c r="A89" s="64"/>
      <c r="B89" s="99"/>
      <c r="C89" s="63"/>
      <c r="D89" s="131"/>
      <c r="E89" s="131"/>
      <c r="F89" s="132"/>
      <c r="G89" s="24"/>
    </row>
    <row r="90" spans="1:7" hidden="1" x14ac:dyDescent="0.25">
      <c r="A90" s="64"/>
      <c r="B90" s="99"/>
      <c r="C90" s="63"/>
      <c r="D90" s="131"/>
      <c r="E90" s="131"/>
      <c r="F90" s="132"/>
      <c r="G90" s="24"/>
    </row>
    <row r="91" spans="1:7" hidden="1" x14ac:dyDescent="0.25">
      <c r="A91" s="106"/>
      <c r="B91" s="99"/>
      <c r="C91" s="65"/>
      <c r="D91" s="132"/>
      <c r="E91" s="132"/>
      <c r="F91" s="132"/>
      <c r="G91" s="24"/>
    </row>
    <row r="92" spans="1:7" hidden="1" x14ac:dyDescent="0.25">
      <c r="A92" s="62"/>
      <c r="B92" s="99"/>
      <c r="C92" s="63"/>
      <c r="D92" s="131"/>
      <c r="E92" s="131"/>
      <c r="F92" s="132"/>
      <c r="G92" s="24"/>
    </row>
    <row r="93" spans="1:7" hidden="1" x14ac:dyDescent="0.25">
      <c r="A93" s="62"/>
      <c r="B93" s="99"/>
      <c r="C93" s="63"/>
      <c r="D93" s="131"/>
      <c r="E93" s="131"/>
      <c r="F93" s="132"/>
      <c r="G93" s="24"/>
    </row>
    <row r="94" spans="1:7" hidden="1" x14ac:dyDescent="0.25">
      <c r="A94" s="107"/>
      <c r="B94" s="99"/>
      <c r="C94" s="63"/>
      <c r="D94" s="131"/>
      <c r="E94" s="131"/>
      <c r="F94" s="132"/>
      <c r="G94" s="24"/>
    </row>
    <row r="95" spans="1:7" hidden="1" x14ac:dyDescent="0.25">
      <c r="A95" s="64"/>
      <c r="B95" s="99"/>
      <c r="C95" s="63"/>
      <c r="D95" s="131"/>
      <c r="E95" s="131"/>
      <c r="F95" s="132"/>
      <c r="G95" s="24"/>
    </row>
    <row r="96" spans="1:7" hidden="1" x14ac:dyDescent="0.25">
      <c r="A96" s="64"/>
      <c r="B96" s="99"/>
      <c r="C96" s="63"/>
      <c r="D96" s="131"/>
      <c r="E96" s="131"/>
      <c r="F96" s="132"/>
      <c r="G96" s="24"/>
    </row>
    <row r="97" spans="1:7" hidden="1" x14ac:dyDescent="0.25">
      <c r="A97" s="64"/>
      <c r="B97" s="99"/>
      <c r="C97" s="63"/>
      <c r="D97" s="131"/>
      <c r="E97" s="131"/>
      <c r="F97" s="132"/>
      <c r="G97" s="24"/>
    </row>
    <row r="98" spans="1:7" hidden="1" x14ac:dyDescent="0.25">
      <c r="A98" s="107"/>
      <c r="B98" s="99"/>
      <c r="C98" s="65"/>
      <c r="D98" s="132"/>
      <c r="E98" s="132"/>
      <c r="F98" s="132"/>
      <c r="G98" s="24"/>
    </row>
    <row r="99" spans="1:7" hidden="1" x14ac:dyDescent="0.25">
      <c r="A99" s="104"/>
      <c r="B99" s="99"/>
      <c r="C99" s="65"/>
      <c r="D99" s="132"/>
      <c r="E99" s="132"/>
      <c r="F99" s="132"/>
      <c r="G99" s="24"/>
    </row>
    <row r="100" spans="1:7" hidden="1" x14ac:dyDescent="0.25">
      <c r="A100" s="64"/>
      <c r="B100" s="99"/>
      <c r="C100" s="65"/>
      <c r="D100" s="132"/>
      <c r="E100" s="132"/>
      <c r="F100" s="132"/>
      <c r="G100" s="24"/>
    </row>
    <row r="101" spans="1:7" hidden="1" x14ac:dyDescent="0.25">
      <c r="A101" s="64"/>
      <c r="B101" s="99"/>
      <c r="C101" s="65"/>
      <c r="D101" s="132"/>
      <c r="E101" s="132"/>
      <c r="F101" s="132"/>
      <c r="G101" s="24"/>
    </row>
    <row r="102" spans="1:7" hidden="1" x14ac:dyDescent="0.25">
      <c r="A102" s="107"/>
      <c r="B102" s="99"/>
      <c r="C102" s="65"/>
      <c r="D102" s="132"/>
      <c r="E102" s="132"/>
      <c r="F102" s="132"/>
      <c r="G102" s="24"/>
    </row>
    <row r="103" spans="1:7" hidden="1" x14ac:dyDescent="0.25">
      <c r="A103" s="64"/>
      <c r="B103" s="99"/>
      <c r="C103" s="65"/>
      <c r="D103" s="132"/>
      <c r="E103" s="132"/>
      <c r="F103" s="132"/>
      <c r="G103" s="24"/>
    </row>
    <row r="104" spans="1:7" hidden="1" x14ac:dyDescent="0.25">
      <c r="A104" s="64"/>
      <c r="B104" s="99"/>
      <c r="C104" s="65"/>
      <c r="D104" s="132"/>
      <c r="E104" s="132"/>
      <c r="F104" s="132"/>
      <c r="G104" s="24"/>
    </row>
    <row r="105" spans="1:7" hidden="1" x14ac:dyDescent="0.25">
      <c r="A105" s="64"/>
      <c r="B105" s="99"/>
      <c r="C105" s="65"/>
      <c r="D105" s="132"/>
      <c r="E105" s="132"/>
      <c r="F105" s="132"/>
      <c r="G105" s="24"/>
    </row>
    <row r="106" spans="1:7" hidden="1" x14ac:dyDescent="0.25">
      <c r="A106" s="64"/>
      <c r="B106" s="99"/>
      <c r="C106" s="65"/>
      <c r="D106" s="132"/>
      <c r="E106" s="132"/>
      <c r="F106" s="132"/>
      <c r="G106" s="24"/>
    </row>
    <row r="107" spans="1:7" hidden="1" x14ac:dyDescent="0.25">
      <c r="A107" s="62"/>
      <c r="B107" s="99"/>
      <c r="C107" s="65"/>
      <c r="D107" s="132"/>
      <c r="E107" s="132"/>
      <c r="F107" s="132"/>
      <c r="G107" s="24"/>
    </row>
    <row r="108" spans="1:7" hidden="1" x14ac:dyDescent="0.25">
      <c r="A108" s="62"/>
      <c r="B108" s="99"/>
      <c r="C108" s="65"/>
      <c r="D108" s="132"/>
      <c r="E108" s="132"/>
      <c r="F108" s="132"/>
      <c r="G108" s="24"/>
    </row>
    <row r="109" spans="1:7" hidden="1" x14ac:dyDescent="0.25">
      <c r="A109" s="62"/>
      <c r="B109" s="99"/>
      <c r="C109" s="65"/>
      <c r="D109" s="132"/>
      <c r="E109" s="132"/>
      <c r="F109" s="132"/>
      <c r="G109" s="24"/>
    </row>
    <row r="110" spans="1:7" hidden="1" x14ac:dyDescent="0.25">
      <c r="A110" s="62"/>
      <c r="B110" s="99"/>
      <c r="C110" s="65"/>
      <c r="D110" s="132"/>
      <c r="E110" s="132"/>
      <c r="F110" s="132"/>
      <c r="G110" s="24"/>
    </row>
    <row r="111" spans="1:7" hidden="1" x14ac:dyDescent="0.25">
      <c r="A111" s="64"/>
      <c r="B111" s="99"/>
      <c r="C111" s="63"/>
      <c r="D111" s="131"/>
      <c r="E111" s="131"/>
      <c r="F111" s="132"/>
      <c r="G111" s="24"/>
    </row>
    <row r="112" spans="1:7" hidden="1" x14ac:dyDescent="0.25">
      <c r="A112" s="64"/>
      <c r="B112" s="99"/>
      <c r="C112" s="63"/>
      <c r="D112" s="131"/>
      <c r="E112" s="131"/>
      <c r="F112" s="132"/>
      <c r="G112" s="24"/>
    </row>
    <row r="113" spans="1:7" hidden="1" x14ac:dyDescent="0.25">
      <c r="A113" s="64"/>
      <c r="B113" s="99"/>
      <c r="C113" s="63"/>
      <c r="D113" s="131"/>
      <c r="E113" s="131"/>
      <c r="F113" s="132"/>
      <c r="G113" s="24"/>
    </row>
    <row r="114" spans="1:7" hidden="1" x14ac:dyDescent="0.25">
      <c r="A114" s="64"/>
      <c r="B114" s="99"/>
      <c r="C114" s="63"/>
      <c r="D114" s="131"/>
      <c r="E114" s="131"/>
      <c r="F114" s="132"/>
      <c r="G114" s="24"/>
    </row>
    <row r="115" spans="1:7" hidden="1" x14ac:dyDescent="0.25">
      <c r="A115" s="64"/>
      <c r="B115" s="99"/>
      <c r="C115" s="63"/>
      <c r="D115" s="131"/>
      <c r="E115" s="131"/>
      <c r="F115" s="132"/>
      <c r="G115" s="24"/>
    </row>
    <row r="116" spans="1:7" hidden="1" x14ac:dyDescent="0.25">
      <c r="A116" s="64"/>
      <c r="B116" s="99"/>
      <c r="C116" s="65"/>
      <c r="D116" s="132"/>
      <c r="E116" s="132"/>
      <c r="F116" s="132"/>
      <c r="G116" s="24"/>
    </row>
    <row r="117" spans="1:7" hidden="1" x14ac:dyDescent="0.25">
      <c r="A117" s="64"/>
      <c r="B117" s="99"/>
      <c r="C117" s="65"/>
      <c r="D117" s="132"/>
      <c r="E117" s="132"/>
      <c r="F117" s="132"/>
      <c r="G117" s="24"/>
    </row>
    <row r="118" spans="1:7" hidden="1" x14ac:dyDescent="0.25">
      <c r="A118" s="64"/>
      <c r="B118" s="99"/>
      <c r="C118" s="65"/>
      <c r="D118" s="132"/>
      <c r="E118" s="132"/>
      <c r="F118" s="132"/>
      <c r="G118" s="24"/>
    </row>
    <row r="119" spans="1:7" hidden="1" x14ac:dyDescent="0.25">
      <c r="A119" s="64"/>
      <c r="B119" s="99"/>
      <c r="C119" s="63"/>
      <c r="D119" s="131"/>
      <c r="E119" s="131"/>
      <c r="F119" s="132"/>
      <c r="G119" s="24"/>
    </row>
    <row r="120" spans="1:7" hidden="1" x14ac:dyDescent="0.25">
      <c r="A120" s="64"/>
      <c r="B120" s="99"/>
      <c r="C120" s="63"/>
      <c r="D120" s="131"/>
      <c r="E120" s="131"/>
      <c r="F120" s="132"/>
      <c r="G120" s="24"/>
    </row>
    <row r="121" spans="1:7" hidden="1" x14ac:dyDescent="0.25">
      <c r="A121" s="64"/>
      <c r="B121" s="99"/>
      <c r="C121" s="63"/>
      <c r="D121" s="131"/>
      <c r="E121" s="131"/>
      <c r="F121" s="132"/>
      <c r="G121" s="24"/>
    </row>
    <row r="122" spans="1:7" hidden="1" x14ac:dyDescent="0.25">
      <c r="A122" s="64"/>
      <c r="B122" s="99"/>
      <c r="C122" s="63"/>
      <c r="D122" s="131"/>
      <c r="E122" s="131"/>
      <c r="F122" s="132"/>
      <c r="G122" s="24"/>
    </row>
    <row r="123" spans="1:7" hidden="1" x14ac:dyDescent="0.25">
      <c r="A123" s="64"/>
      <c r="B123" s="99"/>
      <c r="C123" s="63"/>
      <c r="D123" s="131"/>
      <c r="E123" s="131"/>
      <c r="F123" s="132"/>
      <c r="G123" s="24"/>
    </row>
    <row r="124" spans="1:7" ht="38.25" x14ac:dyDescent="0.25">
      <c r="A124" s="64" t="s">
        <v>26</v>
      </c>
      <c r="B124" s="70" t="s">
        <v>86</v>
      </c>
      <c r="C124" s="108" t="s">
        <v>106</v>
      </c>
      <c r="D124" s="133">
        <f>'Приложение № 4'!G65</f>
        <v>534.5</v>
      </c>
      <c r="E124" s="133">
        <v>618</v>
      </c>
      <c r="F124" s="134">
        <v>618</v>
      </c>
      <c r="G124" s="24"/>
    </row>
    <row r="125" spans="1:7" ht="38.25" x14ac:dyDescent="0.25">
      <c r="A125" s="64" t="s">
        <v>59</v>
      </c>
      <c r="B125" s="117" t="s">
        <v>94</v>
      </c>
      <c r="C125" s="118"/>
      <c r="D125" s="137">
        <f t="shared" ref="D125:F126" si="3">D126</f>
        <v>36</v>
      </c>
      <c r="E125" s="137">
        <f t="shared" si="3"/>
        <v>132</v>
      </c>
      <c r="F125" s="138">
        <f t="shared" si="3"/>
        <v>132</v>
      </c>
      <c r="G125" s="24"/>
    </row>
    <row r="126" spans="1:7" ht="38.25" x14ac:dyDescent="0.25">
      <c r="A126" s="64" t="s">
        <v>27</v>
      </c>
      <c r="B126" s="117" t="s">
        <v>94</v>
      </c>
      <c r="C126" s="118" t="s">
        <v>107</v>
      </c>
      <c r="D126" s="137">
        <f t="shared" si="3"/>
        <v>36</v>
      </c>
      <c r="E126" s="137">
        <f t="shared" si="3"/>
        <v>132</v>
      </c>
      <c r="F126" s="138">
        <f t="shared" si="3"/>
        <v>132</v>
      </c>
      <c r="G126" s="24"/>
    </row>
    <row r="127" spans="1:7" ht="38.25" x14ac:dyDescent="0.25">
      <c r="A127" s="66" t="s">
        <v>26</v>
      </c>
      <c r="B127" s="117" t="s">
        <v>94</v>
      </c>
      <c r="C127" s="118" t="s">
        <v>106</v>
      </c>
      <c r="D127" s="137">
        <v>36</v>
      </c>
      <c r="E127" s="137">
        <v>132</v>
      </c>
      <c r="F127" s="138">
        <v>132</v>
      </c>
      <c r="G127" s="24"/>
    </row>
    <row r="128" spans="1:7" x14ac:dyDescent="0.25">
      <c r="A128" s="87"/>
      <c r="B128" s="117"/>
      <c r="C128" s="118"/>
      <c r="D128" s="137"/>
      <c r="E128" s="137"/>
      <c r="F128" s="138"/>
      <c r="G128" s="24"/>
    </row>
    <row r="129" spans="1:7" ht="63.75" x14ac:dyDescent="0.25">
      <c r="A129" s="42" t="s">
        <v>134</v>
      </c>
      <c r="B129" s="119" t="s">
        <v>99</v>
      </c>
      <c r="C129" s="120"/>
      <c r="D129" s="139">
        <f t="shared" ref="D129:F131" si="4">D130</f>
        <v>10</v>
      </c>
      <c r="E129" s="139">
        <f t="shared" si="4"/>
        <v>32.700000000000003</v>
      </c>
      <c r="F129" s="140">
        <f t="shared" si="4"/>
        <v>32.700000000000003</v>
      </c>
      <c r="G129" s="24"/>
    </row>
    <row r="130" spans="1:7" ht="25.5" x14ac:dyDescent="0.25">
      <c r="A130" s="39" t="s">
        <v>57</v>
      </c>
      <c r="B130" s="117" t="s">
        <v>100</v>
      </c>
      <c r="C130" s="118"/>
      <c r="D130" s="137">
        <f t="shared" si="4"/>
        <v>10</v>
      </c>
      <c r="E130" s="137">
        <f t="shared" si="4"/>
        <v>32.700000000000003</v>
      </c>
      <c r="F130" s="138">
        <f t="shared" si="4"/>
        <v>32.700000000000003</v>
      </c>
      <c r="G130" s="24"/>
    </row>
    <row r="131" spans="1:7" ht="38.25" x14ac:dyDescent="0.25">
      <c r="A131" s="39" t="s">
        <v>27</v>
      </c>
      <c r="B131" s="117" t="s">
        <v>100</v>
      </c>
      <c r="C131" s="118" t="s">
        <v>107</v>
      </c>
      <c r="D131" s="137">
        <f t="shared" si="4"/>
        <v>10</v>
      </c>
      <c r="E131" s="137">
        <f t="shared" si="4"/>
        <v>32.700000000000003</v>
      </c>
      <c r="F131" s="138">
        <f t="shared" si="4"/>
        <v>32.700000000000003</v>
      </c>
      <c r="G131" s="24"/>
    </row>
    <row r="132" spans="1:7" ht="38.25" x14ac:dyDescent="0.25">
      <c r="A132" s="39" t="s">
        <v>26</v>
      </c>
      <c r="B132" s="117" t="s">
        <v>100</v>
      </c>
      <c r="C132" s="53">
        <v>240</v>
      </c>
      <c r="D132" s="135">
        <v>10</v>
      </c>
      <c r="E132" s="135">
        <v>32.700000000000003</v>
      </c>
      <c r="F132" s="135">
        <v>32.700000000000003</v>
      </c>
      <c r="G132" s="24"/>
    </row>
    <row r="133" spans="1:7" ht="25.5" x14ac:dyDescent="0.25">
      <c r="A133" s="73" t="s">
        <v>48</v>
      </c>
      <c r="B133" s="53"/>
      <c r="C133" s="53"/>
      <c r="D133" s="136">
        <f>D135+D142+D151+D156+D161+D166+D173+D179+D184</f>
        <v>3842</v>
      </c>
      <c r="E133" s="136">
        <f>E135+E142+E151+E156+E161+E166+E173+E179+E184</f>
        <v>4044</v>
      </c>
      <c r="F133" s="136">
        <f>F135+F142+F151+F156+F161+F166+F173+F179+F184</f>
        <v>4165.3</v>
      </c>
      <c r="G133" s="24"/>
    </row>
    <row r="134" spans="1:7" x14ac:dyDescent="0.25">
      <c r="A134" s="109"/>
      <c r="B134" s="53"/>
      <c r="C134" s="53"/>
      <c r="D134" s="135"/>
      <c r="E134" s="135"/>
      <c r="F134" s="136"/>
      <c r="G134" s="24"/>
    </row>
    <row r="135" spans="1:7" ht="25.5" x14ac:dyDescent="0.25">
      <c r="A135" s="92" t="s">
        <v>55</v>
      </c>
      <c r="B135" s="55" t="s">
        <v>108</v>
      </c>
      <c r="C135" s="79"/>
      <c r="D135" s="136">
        <f>D137</f>
        <v>733.6</v>
      </c>
      <c r="E135" s="136">
        <f>E137</f>
        <v>713.6</v>
      </c>
      <c r="F135" s="136">
        <f>F137</f>
        <v>733.6</v>
      </c>
      <c r="G135" s="24"/>
    </row>
    <row r="136" spans="1:7" ht="9" customHeight="1" x14ac:dyDescent="0.25">
      <c r="A136" s="87"/>
      <c r="B136" s="53"/>
      <c r="C136" s="53"/>
      <c r="D136" s="135"/>
      <c r="E136" s="135"/>
      <c r="F136" s="136"/>
      <c r="G136" s="24"/>
    </row>
    <row r="137" spans="1:7" ht="38.25" x14ac:dyDescent="0.25">
      <c r="A137" s="62" t="s">
        <v>112</v>
      </c>
      <c r="B137" s="52" t="s">
        <v>108</v>
      </c>
      <c r="C137" s="58"/>
      <c r="D137" s="135">
        <f t="shared" ref="D137:F139" si="5">D138</f>
        <v>733.6</v>
      </c>
      <c r="E137" s="135">
        <f t="shared" si="5"/>
        <v>713.6</v>
      </c>
      <c r="F137" s="135">
        <f t="shared" si="5"/>
        <v>733.6</v>
      </c>
      <c r="G137" s="24"/>
    </row>
    <row r="138" spans="1:7" ht="25.5" x14ac:dyDescent="0.25">
      <c r="A138" s="59" t="s">
        <v>52</v>
      </c>
      <c r="B138" s="60" t="s">
        <v>73</v>
      </c>
      <c r="C138" s="61"/>
      <c r="D138" s="130">
        <f t="shared" si="5"/>
        <v>733.6</v>
      </c>
      <c r="E138" s="130">
        <f t="shared" si="5"/>
        <v>713.6</v>
      </c>
      <c r="F138" s="130">
        <f t="shared" si="5"/>
        <v>733.6</v>
      </c>
      <c r="G138" s="24"/>
    </row>
    <row r="139" spans="1:7" ht="76.5" x14ac:dyDescent="0.25">
      <c r="A139" s="64" t="s">
        <v>9</v>
      </c>
      <c r="B139" s="60" t="s">
        <v>73</v>
      </c>
      <c r="C139" s="65">
        <v>100</v>
      </c>
      <c r="D139" s="132">
        <f t="shared" si="5"/>
        <v>733.6</v>
      </c>
      <c r="E139" s="132">
        <f t="shared" si="5"/>
        <v>713.6</v>
      </c>
      <c r="F139" s="132">
        <f t="shared" si="5"/>
        <v>733.6</v>
      </c>
      <c r="G139" s="24"/>
    </row>
    <row r="140" spans="1:7" ht="25.5" x14ac:dyDescent="0.25">
      <c r="A140" s="66" t="s">
        <v>10</v>
      </c>
      <c r="B140" s="60" t="s">
        <v>73</v>
      </c>
      <c r="C140" s="69">
        <v>120</v>
      </c>
      <c r="D140" s="133">
        <v>733.6</v>
      </c>
      <c r="E140" s="133">
        <v>713.6</v>
      </c>
      <c r="F140" s="134">
        <v>733.6</v>
      </c>
      <c r="G140" s="24"/>
    </row>
    <row r="141" spans="1:7" x14ac:dyDescent="0.25">
      <c r="A141" s="74"/>
      <c r="B141" s="97"/>
      <c r="C141" s="53"/>
      <c r="D141" s="135"/>
      <c r="E141" s="135"/>
      <c r="F141" s="135"/>
      <c r="G141" s="24"/>
    </row>
    <row r="142" spans="1:7" s="45" customFormat="1" ht="51" x14ac:dyDescent="0.25">
      <c r="A142" s="109" t="s">
        <v>111</v>
      </c>
      <c r="B142" s="55" t="s">
        <v>74</v>
      </c>
      <c r="C142" s="79"/>
      <c r="D142" s="136">
        <f>D143</f>
        <v>2226.2000000000003</v>
      </c>
      <c r="E142" s="136">
        <f>E143</f>
        <v>2378.6000000000004</v>
      </c>
      <c r="F142" s="136">
        <f>F143</f>
        <v>2454.4</v>
      </c>
      <c r="G142" s="121"/>
    </row>
    <row r="143" spans="1:7" ht="25.5" x14ac:dyDescent="0.25">
      <c r="A143" s="59" t="s">
        <v>52</v>
      </c>
      <c r="B143" s="60" t="s">
        <v>75</v>
      </c>
      <c r="C143" s="81"/>
      <c r="D143" s="130">
        <f>D144+D146+D148</f>
        <v>2226.2000000000003</v>
      </c>
      <c r="E143" s="130">
        <f>E144+E146+E148</f>
        <v>2378.6000000000004</v>
      </c>
      <c r="F143" s="130">
        <f>F144+F146+F148</f>
        <v>2454.4</v>
      </c>
      <c r="G143" s="24"/>
    </row>
    <row r="144" spans="1:7" ht="76.5" x14ac:dyDescent="0.25">
      <c r="A144" s="64" t="s">
        <v>9</v>
      </c>
      <c r="B144" s="60" t="s">
        <v>75</v>
      </c>
      <c r="C144" s="65">
        <v>100</v>
      </c>
      <c r="D144" s="131">
        <f>D145</f>
        <v>1684.2</v>
      </c>
      <c r="E144" s="131">
        <f>E145</f>
        <v>1833.4</v>
      </c>
      <c r="F144" s="132">
        <f>F145</f>
        <v>1885.2</v>
      </c>
      <c r="G144" s="24"/>
    </row>
    <row r="145" spans="1:7" ht="35.25" customHeight="1" x14ac:dyDescent="0.25">
      <c r="A145" s="64" t="s">
        <v>10</v>
      </c>
      <c r="B145" s="60" t="s">
        <v>75</v>
      </c>
      <c r="C145" s="65">
        <v>120</v>
      </c>
      <c r="D145" s="131">
        <f>'Приложение № 4'!G23</f>
        <v>1684.2</v>
      </c>
      <c r="E145" s="131">
        <f>'Приложение № 4'!H23</f>
        <v>1833.4</v>
      </c>
      <c r="F145" s="132">
        <f>'Приложение № 4'!I23</f>
        <v>1885.2</v>
      </c>
      <c r="G145" s="24"/>
    </row>
    <row r="146" spans="1:7" ht="38.25" x14ac:dyDescent="0.25">
      <c r="A146" s="64" t="s">
        <v>27</v>
      </c>
      <c r="B146" s="60" t="s">
        <v>75</v>
      </c>
      <c r="C146" s="65">
        <v>200</v>
      </c>
      <c r="D146" s="131">
        <f>D147</f>
        <v>533.20000000000005</v>
      </c>
      <c r="E146" s="131">
        <f>E147</f>
        <v>536.4</v>
      </c>
      <c r="F146" s="132">
        <f>F147</f>
        <v>560.4</v>
      </c>
      <c r="G146" s="24"/>
    </row>
    <row r="147" spans="1:7" ht="38.25" x14ac:dyDescent="0.25">
      <c r="A147" s="64" t="s">
        <v>26</v>
      </c>
      <c r="B147" s="60" t="s">
        <v>75</v>
      </c>
      <c r="C147" s="65">
        <v>240</v>
      </c>
      <c r="D147" s="131">
        <f>'Приложение № 4'!G25</f>
        <v>533.20000000000005</v>
      </c>
      <c r="E147" s="131">
        <f>'Приложение № 4'!H24</f>
        <v>536.4</v>
      </c>
      <c r="F147" s="132">
        <f>'Приложение № 4'!I25</f>
        <v>560.4</v>
      </c>
      <c r="G147" s="24"/>
    </row>
    <row r="148" spans="1:7" x14ac:dyDescent="0.25">
      <c r="A148" s="64" t="s">
        <v>11</v>
      </c>
      <c r="B148" s="60" t="s">
        <v>75</v>
      </c>
      <c r="C148" s="65">
        <v>800</v>
      </c>
      <c r="D148" s="131">
        <f>D149</f>
        <v>8.8000000000000007</v>
      </c>
      <c r="E148" s="131">
        <f>E149</f>
        <v>8.8000000000000007</v>
      </c>
      <c r="F148" s="132">
        <f>F149</f>
        <v>8.8000000000000007</v>
      </c>
      <c r="G148" s="24"/>
    </row>
    <row r="149" spans="1:7" x14ac:dyDescent="0.25">
      <c r="A149" s="66" t="s">
        <v>12</v>
      </c>
      <c r="B149" s="60" t="s">
        <v>75</v>
      </c>
      <c r="C149" s="69">
        <v>850</v>
      </c>
      <c r="D149" s="133">
        <v>8.8000000000000007</v>
      </c>
      <c r="E149" s="133">
        <v>8.8000000000000007</v>
      </c>
      <c r="F149" s="134">
        <v>8.8000000000000007</v>
      </c>
      <c r="G149" s="24"/>
    </row>
    <row r="150" spans="1:7" x14ac:dyDescent="0.25">
      <c r="A150" s="100"/>
      <c r="B150" s="97"/>
      <c r="C150" s="58"/>
      <c r="D150" s="127"/>
      <c r="E150" s="127"/>
      <c r="F150" s="135"/>
      <c r="G150" s="24"/>
    </row>
    <row r="151" spans="1:7" s="45" customFormat="1" x14ac:dyDescent="0.25">
      <c r="A151" s="48" t="s">
        <v>29</v>
      </c>
      <c r="B151" s="55" t="s">
        <v>74</v>
      </c>
      <c r="C151" s="56"/>
      <c r="D151" s="126">
        <f t="shared" ref="D151:F153" si="6">D152</f>
        <v>87.5</v>
      </c>
      <c r="E151" s="126">
        <f t="shared" si="6"/>
        <v>87.5</v>
      </c>
      <c r="F151" s="136">
        <f t="shared" si="6"/>
        <v>87.5</v>
      </c>
      <c r="G151" s="121"/>
    </row>
    <row r="152" spans="1:7" ht="38.25" x14ac:dyDescent="0.25">
      <c r="A152" s="59" t="s">
        <v>18</v>
      </c>
      <c r="B152" s="60" t="s">
        <v>77</v>
      </c>
      <c r="C152" s="61"/>
      <c r="D152" s="129">
        <f t="shared" si="6"/>
        <v>87.5</v>
      </c>
      <c r="E152" s="129">
        <f t="shared" si="6"/>
        <v>87.5</v>
      </c>
      <c r="F152" s="130">
        <f t="shared" si="6"/>
        <v>87.5</v>
      </c>
      <c r="G152" s="24"/>
    </row>
    <row r="153" spans="1:7" ht="38.25" x14ac:dyDescent="0.25">
      <c r="A153" s="64" t="s">
        <v>27</v>
      </c>
      <c r="B153" s="60" t="s">
        <v>77</v>
      </c>
      <c r="C153" s="63">
        <v>200</v>
      </c>
      <c r="D153" s="131">
        <f t="shared" si="6"/>
        <v>87.5</v>
      </c>
      <c r="E153" s="131">
        <f t="shared" si="6"/>
        <v>87.5</v>
      </c>
      <c r="F153" s="132">
        <f t="shared" si="6"/>
        <v>87.5</v>
      </c>
      <c r="G153" s="24"/>
    </row>
    <row r="154" spans="1:7" ht="41.25" customHeight="1" x14ac:dyDescent="0.25">
      <c r="A154" s="66" t="s">
        <v>26</v>
      </c>
      <c r="B154" s="60" t="s">
        <v>77</v>
      </c>
      <c r="C154" s="72">
        <v>240</v>
      </c>
      <c r="D154" s="133">
        <v>87.5</v>
      </c>
      <c r="E154" s="133">
        <v>87.5</v>
      </c>
      <c r="F154" s="134">
        <v>87.5</v>
      </c>
      <c r="G154" s="24"/>
    </row>
    <row r="155" spans="1:7" x14ac:dyDescent="0.25">
      <c r="A155" s="74"/>
      <c r="B155" s="97"/>
      <c r="C155" s="58"/>
      <c r="D155" s="127"/>
      <c r="E155" s="127"/>
      <c r="F155" s="135"/>
      <c r="G155" s="24"/>
    </row>
    <row r="156" spans="1:7" ht="51" x14ac:dyDescent="0.25">
      <c r="A156" s="48" t="s">
        <v>123</v>
      </c>
      <c r="B156" s="55" t="s">
        <v>79</v>
      </c>
      <c r="C156" s="56"/>
      <c r="D156" s="136">
        <f t="shared" ref="D156:F158" si="7">D157</f>
        <v>20</v>
      </c>
      <c r="E156" s="136">
        <f t="shared" si="7"/>
        <v>20</v>
      </c>
      <c r="F156" s="136">
        <f t="shared" si="7"/>
        <v>20</v>
      </c>
      <c r="G156" s="24"/>
    </row>
    <row r="157" spans="1:7" ht="51" x14ac:dyDescent="0.25">
      <c r="A157" s="100" t="s">
        <v>123</v>
      </c>
      <c r="B157" s="60" t="s">
        <v>78</v>
      </c>
      <c r="C157" s="61"/>
      <c r="D157" s="130">
        <f t="shared" si="7"/>
        <v>20</v>
      </c>
      <c r="E157" s="130">
        <f t="shared" si="7"/>
        <v>20</v>
      </c>
      <c r="F157" s="130">
        <f t="shared" si="7"/>
        <v>20</v>
      </c>
      <c r="G157" s="24"/>
    </row>
    <row r="158" spans="1:7" x14ac:dyDescent="0.25">
      <c r="A158" s="64" t="s">
        <v>11</v>
      </c>
      <c r="B158" s="60" t="s">
        <v>78</v>
      </c>
      <c r="C158" s="63">
        <v>800</v>
      </c>
      <c r="D158" s="132">
        <f t="shared" si="7"/>
        <v>20</v>
      </c>
      <c r="E158" s="132">
        <f t="shared" si="7"/>
        <v>20</v>
      </c>
      <c r="F158" s="132">
        <f t="shared" si="7"/>
        <v>20</v>
      </c>
      <c r="G158" s="24"/>
    </row>
    <row r="159" spans="1:7" ht="18" customHeight="1" x14ac:dyDescent="0.25">
      <c r="A159" s="66" t="s">
        <v>20</v>
      </c>
      <c r="B159" s="60" t="s">
        <v>78</v>
      </c>
      <c r="C159" s="72">
        <v>870</v>
      </c>
      <c r="D159" s="134">
        <v>20</v>
      </c>
      <c r="E159" s="134">
        <v>20</v>
      </c>
      <c r="F159" s="134">
        <v>20</v>
      </c>
      <c r="G159" s="24"/>
    </row>
    <row r="160" spans="1:7" ht="18" customHeight="1" x14ac:dyDescent="0.25">
      <c r="A160" s="87"/>
      <c r="B160" s="122"/>
      <c r="C160" s="86"/>
      <c r="D160" s="138"/>
      <c r="E160" s="138"/>
      <c r="F160" s="138"/>
      <c r="G160" s="24"/>
    </row>
    <row r="161" spans="1:7" ht="44.25" customHeight="1" x14ac:dyDescent="0.25">
      <c r="A161" s="123" t="s">
        <v>80</v>
      </c>
      <c r="B161" s="124" t="s">
        <v>82</v>
      </c>
      <c r="C161" s="91"/>
      <c r="D161" s="140">
        <f t="shared" ref="D161:F163" si="8">D162</f>
        <v>33.1</v>
      </c>
      <c r="E161" s="140">
        <f t="shared" si="8"/>
        <v>73.099999999999994</v>
      </c>
      <c r="F161" s="140">
        <f t="shared" si="8"/>
        <v>73.099999999999994</v>
      </c>
      <c r="G161" s="24"/>
    </row>
    <row r="162" spans="1:7" ht="40.5" customHeight="1" x14ac:dyDescent="0.25">
      <c r="A162" s="31" t="s">
        <v>81</v>
      </c>
      <c r="B162" s="122" t="s">
        <v>83</v>
      </c>
      <c r="C162" s="86"/>
      <c r="D162" s="138">
        <f t="shared" si="8"/>
        <v>33.1</v>
      </c>
      <c r="E162" s="138">
        <f t="shared" si="8"/>
        <v>73.099999999999994</v>
      </c>
      <c r="F162" s="138">
        <f t="shared" si="8"/>
        <v>73.099999999999994</v>
      </c>
      <c r="G162" s="24"/>
    </row>
    <row r="163" spans="1:7" ht="42.75" customHeight="1" x14ac:dyDescent="0.25">
      <c r="A163" s="64" t="s">
        <v>27</v>
      </c>
      <c r="B163" s="122" t="s">
        <v>83</v>
      </c>
      <c r="C163" s="86">
        <v>200</v>
      </c>
      <c r="D163" s="138">
        <f t="shared" si="8"/>
        <v>33.1</v>
      </c>
      <c r="E163" s="138">
        <f t="shared" si="8"/>
        <v>73.099999999999994</v>
      </c>
      <c r="F163" s="138">
        <f t="shared" si="8"/>
        <v>73.099999999999994</v>
      </c>
      <c r="G163" s="24"/>
    </row>
    <row r="164" spans="1:7" ht="38.25" x14ac:dyDescent="0.25">
      <c r="A164" s="66" t="s">
        <v>26</v>
      </c>
      <c r="B164" s="122" t="s">
        <v>83</v>
      </c>
      <c r="C164" s="53">
        <v>240</v>
      </c>
      <c r="D164" s="135">
        <v>33.1</v>
      </c>
      <c r="E164" s="135">
        <v>73.099999999999994</v>
      </c>
      <c r="F164" s="135">
        <v>73.099999999999994</v>
      </c>
      <c r="G164" s="24"/>
    </row>
    <row r="165" spans="1:7" x14ac:dyDescent="0.25">
      <c r="A165" s="87"/>
      <c r="B165" s="97"/>
      <c r="C165" s="53"/>
      <c r="D165" s="135"/>
      <c r="E165" s="135"/>
      <c r="F165" s="135"/>
      <c r="G165" s="24"/>
    </row>
    <row r="166" spans="1:7" x14ac:dyDescent="0.25">
      <c r="A166" s="73" t="s">
        <v>65</v>
      </c>
      <c r="B166" s="55" t="s">
        <v>74</v>
      </c>
      <c r="C166" s="56"/>
      <c r="D166" s="136">
        <f>D167</f>
        <v>431.2</v>
      </c>
      <c r="E166" s="136">
        <f>E167</f>
        <v>445.6</v>
      </c>
      <c r="F166" s="136">
        <f>F167</f>
        <v>461.3</v>
      </c>
      <c r="G166" s="24"/>
    </row>
    <row r="167" spans="1:7" ht="38.25" x14ac:dyDescent="0.25">
      <c r="A167" s="98" t="s">
        <v>63</v>
      </c>
      <c r="B167" s="113" t="s">
        <v>90</v>
      </c>
      <c r="C167" s="81"/>
      <c r="D167" s="130">
        <f>D168+D170</f>
        <v>431.2</v>
      </c>
      <c r="E167" s="130">
        <f>E168+E170</f>
        <v>445.6</v>
      </c>
      <c r="F167" s="130">
        <f>F168+F170</f>
        <v>461.3</v>
      </c>
      <c r="G167" s="24"/>
    </row>
    <row r="168" spans="1:7" ht="76.5" x14ac:dyDescent="0.25">
      <c r="A168" s="64" t="s">
        <v>9</v>
      </c>
      <c r="B168" s="113" t="s">
        <v>90</v>
      </c>
      <c r="C168" s="65">
        <v>100</v>
      </c>
      <c r="D168" s="131">
        <f>D169</f>
        <v>385.2</v>
      </c>
      <c r="E168" s="131">
        <f>E169</f>
        <v>391.3</v>
      </c>
      <c r="F168" s="132">
        <f>F169</f>
        <v>417</v>
      </c>
      <c r="G168" s="24"/>
    </row>
    <row r="169" spans="1:7" ht="37.5" customHeight="1" x14ac:dyDescent="0.25">
      <c r="A169" s="64" t="s">
        <v>10</v>
      </c>
      <c r="B169" s="113" t="s">
        <v>90</v>
      </c>
      <c r="C169" s="65">
        <v>120</v>
      </c>
      <c r="D169" s="131">
        <f>'Приложение № 4'!G51</f>
        <v>385.2</v>
      </c>
      <c r="E169" s="131">
        <f>'Приложение № 4'!H51</f>
        <v>391.3</v>
      </c>
      <c r="F169" s="132">
        <f>'Приложение № 4'!I51</f>
        <v>417</v>
      </c>
      <c r="G169" s="24"/>
    </row>
    <row r="170" spans="1:7" ht="38.25" x14ac:dyDescent="0.25">
      <c r="A170" s="64" t="s">
        <v>27</v>
      </c>
      <c r="B170" s="113" t="s">
        <v>90</v>
      </c>
      <c r="C170" s="63">
        <v>200</v>
      </c>
      <c r="D170" s="131">
        <f>D171</f>
        <v>46</v>
      </c>
      <c r="E170" s="131">
        <f>E171</f>
        <v>54.3</v>
      </c>
      <c r="F170" s="132">
        <f>F171</f>
        <v>44.3</v>
      </c>
      <c r="G170" s="24"/>
    </row>
    <row r="171" spans="1:7" ht="38.25" x14ac:dyDescent="0.25">
      <c r="A171" s="66" t="s">
        <v>26</v>
      </c>
      <c r="B171" s="113" t="s">
        <v>90</v>
      </c>
      <c r="C171" s="72">
        <v>240</v>
      </c>
      <c r="D171" s="133">
        <f>'Приложение № 4'!G53</f>
        <v>46</v>
      </c>
      <c r="E171" s="133">
        <f>'Приложение № 4'!H53</f>
        <v>54.3</v>
      </c>
      <c r="F171" s="134">
        <f>'Приложение № 4'!I53</f>
        <v>44.3</v>
      </c>
      <c r="G171" s="24"/>
    </row>
    <row r="172" spans="1:7" x14ac:dyDescent="0.25">
      <c r="A172" s="111"/>
      <c r="B172" s="97"/>
      <c r="C172" s="53"/>
      <c r="D172" s="135"/>
      <c r="E172" s="135"/>
      <c r="F172" s="135"/>
      <c r="G172" s="24"/>
    </row>
    <row r="173" spans="1:7" s="45" customFormat="1" ht="25.5" x14ac:dyDescent="0.25">
      <c r="A173" s="48" t="s">
        <v>25</v>
      </c>
      <c r="B173" s="55" t="s">
        <v>98</v>
      </c>
      <c r="C173" s="56"/>
      <c r="D173" s="136">
        <f t="shared" ref="D173:F175" si="9">D174</f>
        <v>63</v>
      </c>
      <c r="E173" s="136">
        <f t="shared" si="9"/>
        <v>65.5</v>
      </c>
      <c r="F173" s="136">
        <f t="shared" si="9"/>
        <v>68.099999999999994</v>
      </c>
      <c r="G173" s="121"/>
    </row>
    <row r="174" spans="1:7" x14ac:dyDescent="0.25">
      <c r="A174" s="59" t="s">
        <v>56</v>
      </c>
      <c r="B174" s="52" t="s">
        <v>98</v>
      </c>
      <c r="C174" s="61"/>
      <c r="D174" s="130">
        <f t="shared" si="9"/>
        <v>63</v>
      </c>
      <c r="E174" s="130">
        <f t="shared" si="9"/>
        <v>65.5</v>
      </c>
      <c r="F174" s="130">
        <f t="shared" si="9"/>
        <v>68.099999999999994</v>
      </c>
      <c r="G174" s="24"/>
    </row>
    <row r="175" spans="1:7" ht="25.5" x14ac:dyDescent="0.25">
      <c r="A175" s="64" t="s">
        <v>16</v>
      </c>
      <c r="B175" s="52" t="s">
        <v>98</v>
      </c>
      <c r="C175" s="63">
        <v>300</v>
      </c>
      <c r="D175" s="131">
        <f t="shared" si="9"/>
        <v>63</v>
      </c>
      <c r="E175" s="131">
        <f t="shared" si="9"/>
        <v>65.5</v>
      </c>
      <c r="F175" s="132">
        <f t="shared" si="9"/>
        <v>68.099999999999994</v>
      </c>
      <c r="G175" s="24"/>
    </row>
    <row r="176" spans="1:7" ht="27" customHeight="1" x14ac:dyDescent="0.25">
      <c r="A176" s="66" t="s">
        <v>135</v>
      </c>
      <c r="B176" s="52" t="s">
        <v>98</v>
      </c>
      <c r="C176" s="72">
        <v>310</v>
      </c>
      <c r="D176" s="133">
        <f>'Приложение № 4'!G80</f>
        <v>63</v>
      </c>
      <c r="E176" s="133">
        <f>'Приложение № 4'!H80</f>
        <v>65.5</v>
      </c>
      <c r="F176" s="134">
        <f>'Приложение № 4'!I80</f>
        <v>68.099999999999994</v>
      </c>
      <c r="G176" s="24"/>
    </row>
    <row r="177" spans="1:7" ht="18" customHeight="1" x14ac:dyDescent="0.25">
      <c r="A177" s="87"/>
      <c r="B177" s="52"/>
      <c r="C177" s="86"/>
      <c r="D177" s="137"/>
      <c r="E177" s="137"/>
      <c r="F177" s="138"/>
      <c r="G177" s="24"/>
    </row>
    <row r="178" spans="1:7" x14ac:dyDescent="0.25">
      <c r="A178" s="100"/>
      <c r="B178" s="97"/>
      <c r="C178" s="58"/>
      <c r="D178" s="127"/>
      <c r="E178" s="127"/>
      <c r="F178" s="135"/>
      <c r="G178" s="24"/>
    </row>
    <row r="179" spans="1:7" s="45" customFormat="1" ht="38.25" x14ac:dyDescent="0.25">
      <c r="A179" s="88" t="s">
        <v>115</v>
      </c>
      <c r="B179" s="32" t="s">
        <v>101</v>
      </c>
      <c r="C179" s="79"/>
      <c r="D179" s="136">
        <f t="shared" ref="D179:F181" si="10">D180</f>
        <v>188.1</v>
      </c>
      <c r="E179" s="136">
        <f t="shared" si="10"/>
        <v>198.4</v>
      </c>
      <c r="F179" s="136">
        <f t="shared" si="10"/>
        <v>203.1</v>
      </c>
      <c r="G179" s="121"/>
    </row>
    <row r="180" spans="1:7" ht="25.5" x14ac:dyDescent="0.25">
      <c r="A180" s="59" t="s">
        <v>52</v>
      </c>
      <c r="B180" s="32" t="s">
        <v>102</v>
      </c>
      <c r="C180" s="81"/>
      <c r="D180" s="130">
        <f t="shared" si="10"/>
        <v>188.1</v>
      </c>
      <c r="E180" s="130">
        <f t="shared" si="10"/>
        <v>198.4</v>
      </c>
      <c r="F180" s="130">
        <f t="shared" si="10"/>
        <v>203.1</v>
      </c>
      <c r="G180" s="24"/>
    </row>
    <row r="181" spans="1:7" ht="76.5" x14ac:dyDescent="0.25">
      <c r="A181" s="64" t="s">
        <v>9</v>
      </c>
      <c r="B181" s="32" t="s">
        <v>102</v>
      </c>
      <c r="C181" s="63">
        <v>100</v>
      </c>
      <c r="D181" s="131">
        <f t="shared" si="10"/>
        <v>188.1</v>
      </c>
      <c r="E181" s="131">
        <f t="shared" si="10"/>
        <v>198.4</v>
      </c>
      <c r="F181" s="132">
        <f t="shared" si="10"/>
        <v>203.1</v>
      </c>
      <c r="G181" s="24"/>
    </row>
    <row r="182" spans="1:7" ht="28.5" customHeight="1" x14ac:dyDescent="0.25">
      <c r="A182" s="66" t="s">
        <v>10</v>
      </c>
      <c r="B182" s="32" t="s">
        <v>102</v>
      </c>
      <c r="C182" s="69">
        <v>120</v>
      </c>
      <c r="D182" s="133">
        <f>'Приложение № 4'!G92</f>
        <v>188.1</v>
      </c>
      <c r="E182" s="133">
        <f>'Приложение № 4'!H92</f>
        <v>198.4</v>
      </c>
      <c r="F182" s="134">
        <f>'Приложение № 4'!I92</f>
        <v>203.1</v>
      </c>
      <c r="G182" s="24"/>
    </row>
    <row r="183" spans="1:7" ht="15.75" customHeight="1" x14ac:dyDescent="0.25">
      <c r="A183" s="87"/>
      <c r="B183" s="32"/>
      <c r="C183" s="125"/>
      <c r="D183" s="137"/>
      <c r="E183" s="137"/>
      <c r="F183" s="138"/>
      <c r="G183" s="24"/>
    </row>
    <row r="184" spans="1:7" s="45" customFormat="1" ht="89.25" x14ac:dyDescent="0.25">
      <c r="A184" s="42" t="s">
        <v>118</v>
      </c>
      <c r="B184" s="44" t="s">
        <v>103</v>
      </c>
      <c r="C184" s="79"/>
      <c r="D184" s="126">
        <f t="shared" ref="D184:F186" si="11">D185</f>
        <v>59.3</v>
      </c>
      <c r="E184" s="126">
        <f t="shared" si="11"/>
        <v>61.7</v>
      </c>
      <c r="F184" s="136">
        <f t="shared" si="11"/>
        <v>64.2</v>
      </c>
      <c r="G184" s="121"/>
    </row>
    <row r="185" spans="1:7" ht="38.25" x14ac:dyDescent="0.25">
      <c r="A185" s="39" t="s">
        <v>88</v>
      </c>
      <c r="B185" s="43" t="s">
        <v>104</v>
      </c>
      <c r="C185" s="81"/>
      <c r="D185" s="129">
        <f t="shared" si="11"/>
        <v>59.3</v>
      </c>
      <c r="E185" s="129">
        <f t="shared" si="11"/>
        <v>61.7</v>
      </c>
      <c r="F185" s="130">
        <f t="shared" si="11"/>
        <v>64.2</v>
      </c>
      <c r="G185" s="24"/>
    </row>
    <row r="186" spans="1:7" x14ac:dyDescent="0.25">
      <c r="A186" s="64" t="s">
        <v>6</v>
      </c>
      <c r="B186" s="43" t="s">
        <v>104</v>
      </c>
      <c r="C186" s="65">
        <v>500</v>
      </c>
      <c r="D186" s="132">
        <f t="shared" si="11"/>
        <v>59.3</v>
      </c>
      <c r="E186" s="132">
        <f t="shared" si="11"/>
        <v>61.7</v>
      </c>
      <c r="F186" s="132">
        <f t="shared" si="11"/>
        <v>64.2</v>
      </c>
      <c r="G186" s="24"/>
    </row>
    <row r="187" spans="1:7" x14ac:dyDescent="0.25">
      <c r="A187" s="66" t="s">
        <v>14</v>
      </c>
      <c r="B187" s="43" t="s">
        <v>104</v>
      </c>
      <c r="C187" s="69">
        <v>540</v>
      </c>
      <c r="D187" s="134">
        <v>59.3</v>
      </c>
      <c r="E187" s="134">
        <v>61.7</v>
      </c>
      <c r="F187" s="134">
        <v>64.2</v>
      </c>
      <c r="G187" s="24"/>
    </row>
    <row r="188" spans="1:7" x14ac:dyDescent="0.25">
      <c r="A188" s="142" t="s">
        <v>122</v>
      </c>
      <c r="B188" s="145"/>
      <c r="C188" s="147"/>
      <c r="D188" s="138">
        <v>0</v>
      </c>
      <c r="E188" s="138">
        <v>115</v>
      </c>
      <c r="F188" s="138">
        <v>232</v>
      </c>
      <c r="G188" s="24"/>
    </row>
    <row r="189" spans="1:7" ht="21.6" customHeight="1" x14ac:dyDescent="0.25">
      <c r="A189" s="157" t="s">
        <v>47</v>
      </c>
      <c r="B189" s="158"/>
      <c r="C189" s="159"/>
      <c r="D189" s="136">
        <f>D11+D133</f>
        <v>4529.8999999999996</v>
      </c>
      <c r="E189" s="136">
        <f>E11+E133+E188</f>
        <v>5148.7</v>
      </c>
      <c r="F189" s="136">
        <f>F11+F133+F188</f>
        <v>5387</v>
      </c>
      <c r="G189" s="24"/>
    </row>
    <row r="190" spans="1:7" x14ac:dyDescent="0.25">
      <c r="A190" s="12"/>
      <c r="B190" s="13"/>
      <c r="C190" s="14"/>
      <c r="D190" s="14"/>
      <c r="E190" s="14"/>
      <c r="F190" s="15"/>
    </row>
    <row r="191" spans="1:7" x14ac:dyDescent="0.25">
      <c r="A191" s="16"/>
      <c r="B191" s="17"/>
      <c r="C191" s="18"/>
      <c r="D191" s="18"/>
      <c r="E191" s="18"/>
      <c r="F191" s="19"/>
    </row>
    <row r="192" spans="1:7" x14ac:dyDescent="0.25">
      <c r="A192" s="16"/>
      <c r="B192" s="17"/>
      <c r="C192" s="18"/>
      <c r="D192" s="18"/>
      <c r="E192" s="18"/>
      <c r="F192" s="19"/>
    </row>
    <row r="193" spans="1:6" x14ac:dyDescent="0.25">
      <c r="A193" s="16"/>
      <c r="B193" s="17"/>
      <c r="C193" s="18"/>
      <c r="D193" s="18"/>
      <c r="E193" s="18"/>
      <c r="F193" s="19"/>
    </row>
    <row r="194" spans="1:6" x14ac:dyDescent="0.25">
      <c r="A194" s="16"/>
      <c r="B194" s="17"/>
      <c r="C194" s="18"/>
      <c r="D194" s="18"/>
      <c r="E194" s="18"/>
      <c r="F194" s="19"/>
    </row>
    <row r="195" spans="1:6" x14ac:dyDescent="0.25">
      <c r="A195" s="20"/>
      <c r="B195" s="21"/>
      <c r="C195" s="22"/>
      <c r="D195" s="22"/>
      <c r="E195" s="22"/>
      <c r="F195" s="23"/>
    </row>
  </sheetData>
  <mergeCells count="11">
    <mergeCell ref="D2:F2"/>
    <mergeCell ref="D3:F3"/>
    <mergeCell ref="D6:F6"/>
    <mergeCell ref="C4:F4"/>
    <mergeCell ref="C5:F5"/>
    <mergeCell ref="A189:C189"/>
    <mergeCell ref="A8:F8"/>
    <mergeCell ref="A9:A10"/>
    <mergeCell ref="B9:B10"/>
    <mergeCell ref="C9:C10"/>
    <mergeCell ref="D9:F9"/>
  </mergeCells>
  <pageMargins left="0.70866141732283472" right="0.31496062992125984" top="0.47244094488188981" bottom="0.47244094488188981" header="0.31496062992125984" footer="0.31496062992125984"/>
  <pageSetup paperSize="9" scale="83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№ 4</vt:lpstr>
      <vt:lpstr>Прилож № 5 программы</vt:lpstr>
      <vt:lpstr>'Прилож № 5 программы'!Заголовки_для_печати</vt:lpstr>
      <vt:lpstr>'Приложение № 4'!Заголовки_для_печати</vt:lpstr>
      <vt:lpstr>'Прилож № 5 программы'!Область_печати</vt:lpstr>
      <vt:lpstr>'Приложение №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2021-12-27T09:20:50Z</dcterms:modified>
</cp:coreProperties>
</file>