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15" activeTab="1"/>
  </bookViews>
  <sheets>
    <sheet name="Лист1" sheetId="1" r:id="rId1"/>
    <sheet name="прил 3 к реш уточ." sheetId="2" r:id="rId2"/>
  </sheets>
  <definedNames>
    <definedName name="_xlnm.Print_Area" localSheetId="1">'прил 3 к реш уточ.'!$A$1:$K$142</definedName>
  </definedNames>
  <calcPr fullCalcOnLoad="1"/>
</workbook>
</file>

<file path=xl/sharedStrings.xml><?xml version="1.0" encoding="utf-8"?>
<sst xmlns="http://schemas.openxmlformats.org/spreadsheetml/2006/main" count="541" uniqueCount="157">
  <si>
    <t>Под-</t>
  </si>
  <si>
    <t>Резервные фонды</t>
  </si>
  <si>
    <t>Глава</t>
  </si>
  <si>
    <t>раз-</t>
  </si>
  <si>
    <t>дел</t>
  </si>
  <si>
    <t>Целевая</t>
  </si>
  <si>
    <t>статья</t>
  </si>
  <si>
    <t>Вид</t>
  </si>
  <si>
    <t>расходов</t>
  </si>
  <si>
    <t xml:space="preserve"> </t>
  </si>
  <si>
    <t>07</t>
  </si>
  <si>
    <t>01</t>
  </si>
  <si>
    <t>02</t>
  </si>
  <si>
    <t>05</t>
  </si>
  <si>
    <t xml:space="preserve">Молодежная политика и оздоровление детей </t>
  </si>
  <si>
    <t>03</t>
  </si>
  <si>
    <t>04</t>
  </si>
  <si>
    <t>Другие общегосударственные вопросы</t>
  </si>
  <si>
    <t>Общегосударственные вопросы</t>
  </si>
  <si>
    <t>Сумма,</t>
  </si>
  <si>
    <t>тыс.руб.</t>
  </si>
  <si>
    <t>Социальная политика</t>
  </si>
  <si>
    <t>10</t>
  </si>
  <si>
    <t>Наименование</t>
  </si>
  <si>
    <t>Раздел</t>
  </si>
  <si>
    <t>Благоустройство</t>
  </si>
  <si>
    <t>Уличное освещение</t>
  </si>
  <si>
    <t>12</t>
  </si>
  <si>
    <t>Глава муниципального образования</t>
  </si>
  <si>
    <t>Прочие мероприятия по благоустройству городских округов и поселений</t>
  </si>
  <si>
    <t>600 01 00</t>
  </si>
  <si>
    <t>Администрация</t>
  </si>
  <si>
    <t>Национальная экономика</t>
  </si>
  <si>
    <t>Прочие выплаты по обязательствам государства</t>
  </si>
  <si>
    <t>ОБРАЗОВАНИЕ</t>
  </si>
  <si>
    <t>Социальное обеспечение населения</t>
  </si>
  <si>
    <t>Социальная помощь</t>
  </si>
  <si>
    <t>092 03 05</t>
  </si>
  <si>
    <t>Муниципальный Совет</t>
  </si>
  <si>
    <t>Национальная оборона</t>
  </si>
  <si>
    <t>Мобилизационная и вневойсковая подготовка</t>
  </si>
  <si>
    <t>Реализация государственных функций, связанных с общегосударственным управлением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</si>
  <si>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</si>
  <si>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Осуществление государственных полномочий по созданию и функционированию административных комиссий</t>
  </si>
  <si>
    <t>11</t>
  </si>
  <si>
    <t>Другие вопросы в области национальной экономики</t>
  </si>
  <si>
    <t>13</t>
  </si>
  <si>
    <t>Физическая культура</t>
  </si>
  <si>
    <t>Пенсионное обеспечение</t>
  </si>
  <si>
    <t>Национальная безопасность и правоохранительная деятельность</t>
  </si>
  <si>
    <t>06</t>
  </si>
  <si>
    <t>Целевая программа "Энергосбережение и повышение энергетической эффективности на территории муниципального образования "Мошинское" на 2011-2020 годы"</t>
  </si>
  <si>
    <t>795 02 01</t>
  </si>
  <si>
    <t>Охрана окружающей среды</t>
  </si>
  <si>
    <t>Реализация государственных функцийв в области национальной экономики</t>
  </si>
  <si>
    <t>Мероприятия по землеустройству и землепользованию</t>
  </si>
  <si>
    <t>Образование</t>
  </si>
  <si>
    <t>Физическая культура и спорт</t>
  </si>
  <si>
    <t>Раз-дел</t>
  </si>
  <si>
    <t>Под-раз-дел</t>
  </si>
  <si>
    <t>Сумма,                                     тыс. рублей</t>
  </si>
  <si>
    <t>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</si>
  <si>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</si>
  <si>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</si>
  <si>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</si>
  <si>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</si>
  <si>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Сбор, удаление отходов и очистка сточных вод</t>
  </si>
  <si>
    <t>Молодежная политика и оздоровление детей</t>
  </si>
  <si>
    <t xml:space="preserve">        Всего</t>
  </si>
  <si>
    <t xml:space="preserve">                                                                                          к решению сесии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</si>
  <si>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</si>
  <si>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</si>
  <si>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</si>
  <si>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240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</si>
  <si>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</si>
  <si>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</si>
  <si>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Мероприятия в сфере общегосударственных вопросов, осуществляемые органами местного самоуправления</t>
  </si>
  <si>
    <t>800</t>
  </si>
  <si>
    <t>Резервные фонды администрации МО "Мошинское"</t>
  </si>
  <si>
    <t>120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</si>
  <si>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</si>
  <si>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</si>
  <si>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</si>
  <si>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Мероприятия в сфере социальной политики, осуществляемые органами местного самоуправления</t>
  </si>
  <si>
    <t>300</t>
  </si>
  <si>
    <t>Расходы на содержание органов местного самоуправления и обеспечение их функций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</si>
  <si>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</si>
  <si>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Развитие территориального общественного самоуправления  Няндомского района</t>
  </si>
  <si>
    <t>Развитие территориального общественного самоуправления в Архангельской области</t>
  </si>
  <si>
    <t>Обеспечение деятельности главы муниципального образования "Мошинское"</t>
  </si>
  <si>
    <t>Обеспечение деятельности администрации муниципального образования "Мошинское"</t>
  </si>
  <si>
    <t>Обеспечение деятельности муниципального образования "Мошинское"</t>
  </si>
  <si>
    <t>Мероприятия по организации уличного освещения</t>
  </si>
  <si>
    <t>Мероприятия в сфере молодежной политике</t>
  </si>
  <si>
    <t>Мероприятия в сфере физической культуры и спорта</t>
  </si>
  <si>
    <t>Доплаты к пенсиям муниципальных служащих муниципального образования "Мошинское"</t>
  </si>
  <si>
    <t>Выплаты материальной помощи Почетным жителям МО "Мошинское"</t>
  </si>
  <si>
    <t>Обеспечение деятельности муниципального Совета МО "Мошинское"</t>
  </si>
  <si>
    <t>Масcовый спорт</t>
  </si>
  <si>
    <t xml:space="preserve">                                                                                          Приложение № 2</t>
  </si>
  <si>
    <t>Жилищно-коммунальное хозяйство</t>
  </si>
  <si>
    <t>610 00 00000</t>
  </si>
  <si>
    <t>620 00 00000</t>
  </si>
  <si>
    <t>620 00 80010</t>
  </si>
  <si>
    <t>610 00 80010</t>
  </si>
  <si>
    <t>640 00 88910</t>
  </si>
  <si>
    <t>640 00 00000</t>
  </si>
  <si>
    <t>620 00 78680</t>
  </si>
  <si>
    <t>Иные межбюджентые трансферты</t>
  </si>
  <si>
    <t>650 00 00000</t>
  </si>
  <si>
    <t>Резервные средства</t>
  </si>
  <si>
    <t>650 00 81400</t>
  </si>
  <si>
    <t>870</t>
  </si>
  <si>
    <t>620 00 80470</t>
  </si>
  <si>
    <t>620 00 51180</t>
  </si>
  <si>
    <t>670 00 00000</t>
  </si>
  <si>
    <t>670 00 82920</t>
  </si>
  <si>
    <t>700 00 00000</t>
  </si>
  <si>
    <t>700 00 83500</t>
  </si>
  <si>
    <t>700 00 83520</t>
  </si>
  <si>
    <t>040 00 00000</t>
  </si>
  <si>
    <t>650 00 80540</t>
  </si>
  <si>
    <t>730 00 00000</t>
  </si>
  <si>
    <t>730 00 86070</t>
  </si>
  <si>
    <t>730 00 86080</t>
  </si>
  <si>
    <t>630 00 00000</t>
  </si>
  <si>
    <t>630 00 80010</t>
  </si>
  <si>
    <t>010 00 81520</t>
  </si>
  <si>
    <t>020 00 00000</t>
  </si>
  <si>
    <t>020 00 85410</t>
  </si>
  <si>
    <t>030 00 00000</t>
  </si>
  <si>
    <t>030 00 84010</t>
  </si>
  <si>
    <t>040 00 78420</t>
  </si>
  <si>
    <t>040 00 48420</t>
  </si>
  <si>
    <t>иные бюджетные ассигнования</t>
  </si>
  <si>
    <t>Иные бюджетные ассигнования</t>
  </si>
  <si>
    <t>850</t>
  </si>
  <si>
    <t>Уплата налогов, сборов и иных платежей</t>
  </si>
  <si>
    <t>Распределение расходов местного бюджета по ведомственной классификации расходов бюджета МО "Мошинское" на 2017 год</t>
  </si>
  <si>
    <t>Функционирование высшего должностного лица субъекта РФ и муниципального образования</t>
  </si>
  <si>
    <t>Обеспечение деятельности контрольно-счетной палаты
муниципального образования МО «Мошинское»</t>
  </si>
  <si>
    <t>Закупка товаров, работ и услуг для обеспечения государственных (муниципальных) нужд</t>
  </si>
  <si>
    <t>Межбюджетные трансферты</t>
  </si>
  <si>
    <t xml:space="preserve">Муниципальная целевая программа
по обеспечению первичных мер пожарной безопасности
в МО «Мошинское» на 2017 г.
</t>
  </si>
  <si>
    <t xml:space="preserve">Муниципальная программа 
«Молодежь МО «Мошинское»  - 2017 г.»
</t>
  </si>
  <si>
    <t xml:space="preserve">Муниципальная целевая программа 
«Развитие физической культуры и спорта в МО «Мошинское» 
на 2017 год
</t>
  </si>
  <si>
    <t xml:space="preserve">муниципальная программа
«Развитие территориального общественного самоуправления в муниципальном образовании «Мошинское» на 2017 год.
</t>
  </si>
  <si>
    <t>Подготовка объектов ЖКХ и топливно- энергетического комплекса к отопительному периоду 2015-2016г</t>
  </si>
  <si>
    <t>690 00 83 030</t>
  </si>
  <si>
    <t>Закупка товаров, работ и услуг для государственных (муниципальных) нужд</t>
  </si>
  <si>
    <t>Коммунальное хозяйство</t>
  </si>
  <si>
    <t xml:space="preserve">Распределение бюджетных ассигнований на 2017 год по разделам и 
подразделам классификации расходов бюджетов </t>
  </si>
  <si>
    <t>830</t>
  </si>
  <si>
    <t>Исполнение судебных актов</t>
  </si>
  <si>
    <t>Обеспечение пожарной безопасности</t>
  </si>
  <si>
    <t xml:space="preserve">                                                                                          от 19 мая 2017 года  № 33</t>
  </si>
  <si>
    <t xml:space="preserve">Приложение №3                                       к решению  сессии  муниципального Совета МО "Мошинское" от 19 мая 2017г.№ 33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</si>
</sst>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  <numFmt numFmtId="179" formatCode="#,##0_р_."/>
    <numFmt numFmtId="180" formatCode="_-* #,##0.0_р_._-;\-* #,##0.0_р_._-;_-* &quot;-&quot;?_р_._-;_-@_-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u val="single"/>
      <sz val="14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6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63"/>
      <name val="Times New Roman"/>
      <family val="1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8"/>
      <color indexed="6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4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24" borderId="10" xfId="0" applyNumberFormat="1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5" fillId="24" borderId="0" xfId="0" applyNumberFormat="1" applyFont="1" applyFill="1" applyBorder="1" applyAlignment="1">
      <alignment horizontal="center" vertical="center"/>
    </xf>
    <xf numFmtId="49" fontId="6" fillId="24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22" fillId="24" borderId="0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7" fillId="0" borderId="20" xfId="0" applyNumberFormat="1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25" fillId="0" borderId="0" xfId="0" applyFont="1" applyAlignment="1">
      <alignment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72" fontId="15" fillId="0" borderId="10" xfId="0" applyNumberFormat="1" applyFont="1" applyBorder="1" applyAlignment="1">
      <alignment horizontal="center" vertical="center"/>
    </xf>
    <xf numFmtId="172" fontId="15" fillId="0" borderId="10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172" fontId="27" fillId="0" borderId="10" xfId="0" applyNumberFormat="1" applyFont="1" applyFill="1" applyBorder="1" applyAlignment="1">
      <alignment horizontal="center" vertical="center" wrapText="1"/>
    </xf>
    <xf numFmtId="180" fontId="11" fillId="0" borderId="19" xfId="0" applyNumberFormat="1" applyFont="1" applyFill="1" applyBorder="1" applyAlignment="1">
      <alignment horizontal="center" vertical="center"/>
    </xf>
    <xf numFmtId="180" fontId="9" fillId="0" borderId="20" xfId="0" applyNumberFormat="1" applyFont="1" applyFill="1" applyBorder="1" applyAlignment="1">
      <alignment horizontal="center" vertical="center"/>
    </xf>
    <xf numFmtId="180" fontId="11" fillId="0" borderId="20" xfId="0" applyNumberFormat="1" applyFont="1" applyFill="1" applyBorder="1" applyAlignment="1">
      <alignment horizontal="center" vertical="center"/>
    </xf>
    <xf numFmtId="180" fontId="11" fillId="0" borderId="1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17" xfId="0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11" fillId="25" borderId="10" xfId="0" applyNumberFormat="1" applyFont="1" applyFill="1" applyBorder="1" applyAlignment="1">
      <alignment horizontal="center" vertical="center" wrapText="1"/>
    </xf>
    <xf numFmtId="172" fontId="9" fillId="25" borderId="10" xfId="0" applyNumberFormat="1" applyFont="1" applyFill="1" applyBorder="1" applyAlignment="1">
      <alignment horizontal="center" vertical="center" wrapText="1"/>
    </xf>
    <xf numFmtId="172" fontId="15" fillId="25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49" fontId="5" fillId="24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72" fontId="9" fillId="24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justify"/>
    </xf>
    <xf numFmtId="0" fontId="50" fillId="0" borderId="10" xfId="0" applyFont="1" applyBorder="1" applyAlignment="1">
      <alignment horizontal="left"/>
    </xf>
    <xf numFmtId="0" fontId="20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 vertical="center" wrapText="1"/>
    </xf>
    <xf numFmtId="172" fontId="28" fillId="0" borderId="0" xfId="0" applyNumberFormat="1" applyFont="1" applyBorder="1" applyAlignment="1">
      <alignment horizontal="center" vertical="center" wrapText="1"/>
    </xf>
    <xf numFmtId="172" fontId="11" fillId="24" borderId="10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justify" vertical="top" wrapText="1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vertical="center" wrapText="1"/>
    </xf>
    <xf numFmtId="0" fontId="51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0" fontId="16" fillId="24" borderId="10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justify"/>
    </xf>
    <xf numFmtId="0" fontId="5" fillId="24" borderId="10" xfId="0" applyFont="1" applyFill="1" applyBorder="1" applyAlignment="1">
      <alignment vertical="top" wrapText="1"/>
    </xf>
    <xf numFmtId="0" fontId="30" fillId="24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horizontal="justify" vertical="top" wrapText="1"/>
    </xf>
    <xf numFmtId="0" fontId="6" fillId="24" borderId="10" xfId="0" applyFont="1" applyFill="1" applyBorder="1" applyAlignment="1">
      <alignment horizontal="justify" vertical="top" wrapText="1"/>
    </xf>
    <xf numFmtId="0" fontId="26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172" fontId="9" fillId="24" borderId="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53" fillId="24" borderId="10" xfId="0" applyFont="1" applyFill="1" applyBorder="1" applyAlignment="1">
      <alignment/>
    </xf>
    <xf numFmtId="0" fontId="7" fillId="0" borderId="0" xfId="0" applyFont="1" applyFill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49" fontId="24" fillId="0" borderId="13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13">
      <selection activeCell="G7" sqref="G7"/>
    </sheetView>
  </sheetViews>
  <sheetFormatPr defaultColWidth="9.00390625" defaultRowHeight="12.75"/>
  <cols>
    <col min="1" max="1" width="64.75390625" style="58" customWidth="1"/>
    <col min="2" max="2" width="8.75390625" style="56" customWidth="1"/>
    <col min="3" max="3" width="5.75390625" style="56" customWidth="1"/>
    <col min="4" max="4" width="30.875" style="58" customWidth="1"/>
    <col min="5" max="6" width="9.125" style="58" customWidth="1"/>
    <col min="7" max="7" width="9.625" style="58" bestFit="1" customWidth="1"/>
    <col min="8" max="16384" width="9.125" style="58" customWidth="1"/>
  </cols>
  <sheetData>
    <row r="2" spans="1:4" ht="15.75">
      <c r="A2" s="55" t="s">
        <v>99</v>
      </c>
      <c r="B2" s="55"/>
      <c r="D2" s="57"/>
    </row>
    <row r="3" spans="1:4" ht="15.75">
      <c r="A3" s="55" t="s">
        <v>69</v>
      </c>
      <c r="B3" s="55"/>
      <c r="D3" s="57"/>
    </row>
    <row r="4" spans="1:4" ht="15.75">
      <c r="A4" s="55" t="s">
        <v>155</v>
      </c>
      <c r="B4" s="55"/>
      <c r="D4" s="57"/>
    </row>
    <row r="5" spans="1:4" ht="15.75">
      <c r="A5" s="59"/>
      <c r="B5" s="59"/>
      <c r="D5" s="57"/>
    </row>
    <row r="6" spans="1:6" ht="33" customHeight="1">
      <c r="A6" s="163" t="s">
        <v>151</v>
      </c>
      <c r="B6" s="163"/>
      <c r="C6" s="163"/>
      <c r="D6" s="163"/>
      <c r="E6" s="60"/>
      <c r="F6" s="60"/>
    </row>
    <row r="7" spans="1:6" ht="16.5" thickBot="1">
      <c r="A7" s="60"/>
      <c r="B7" s="60"/>
      <c r="C7" s="60"/>
      <c r="D7" s="110"/>
      <c r="E7" s="60"/>
      <c r="F7" s="60"/>
    </row>
    <row r="8" spans="1:4" ht="46.5" customHeight="1" thickBot="1">
      <c r="A8" s="61" t="s">
        <v>23</v>
      </c>
      <c r="B8" s="61" t="s">
        <v>58</v>
      </c>
      <c r="C8" s="61" t="s">
        <v>59</v>
      </c>
      <c r="D8" s="61" t="s">
        <v>60</v>
      </c>
    </row>
    <row r="9" spans="1:4" ht="16.5" thickBot="1">
      <c r="A9" s="62">
        <v>1</v>
      </c>
      <c r="B9" s="62">
        <v>2</v>
      </c>
      <c r="C9" s="62">
        <v>3</v>
      </c>
      <c r="D9" s="63" t="s">
        <v>61</v>
      </c>
    </row>
    <row r="10" spans="1:7" ht="18.75">
      <c r="A10" s="64" t="s">
        <v>18</v>
      </c>
      <c r="B10" s="65" t="s">
        <v>11</v>
      </c>
      <c r="C10" s="66"/>
      <c r="D10" s="89">
        <f>D11+D12+D13+D14+D15+D16</f>
        <v>3615.8999999999996</v>
      </c>
      <c r="G10" s="78"/>
    </row>
    <row r="11" spans="1:4" ht="31.5">
      <c r="A11" s="67" t="s">
        <v>62</v>
      </c>
      <c r="B11" s="68" t="s">
        <v>11</v>
      </c>
      <c r="C11" s="68" t="s">
        <v>12</v>
      </c>
      <c r="D11" s="90">
        <f>'прил 3 к реш уточ.'!G10</f>
        <v>531.9000000000001</v>
      </c>
    </row>
    <row r="12" spans="1:4" ht="47.25">
      <c r="A12" s="67" t="s">
        <v>63</v>
      </c>
      <c r="B12" s="68" t="s">
        <v>11</v>
      </c>
      <c r="C12" s="68" t="s">
        <v>15</v>
      </c>
      <c r="D12" s="90">
        <f>'прил 3 к реш уточ.'!G115</f>
        <v>180.6</v>
      </c>
    </row>
    <row r="13" spans="1:4" ht="47.25">
      <c r="A13" s="67" t="s">
        <v>64</v>
      </c>
      <c r="B13" s="68" t="s">
        <v>11</v>
      </c>
      <c r="C13" s="68" t="s">
        <v>16</v>
      </c>
      <c r="D13" s="90">
        <f>'прил 3 к реш уточ.'!G17</f>
        <v>2307</v>
      </c>
    </row>
    <row r="14" spans="1:4" ht="46.5" customHeight="1">
      <c r="A14" s="69" t="s">
        <v>65</v>
      </c>
      <c r="B14" s="68" t="s">
        <v>11</v>
      </c>
      <c r="C14" s="68" t="s">
        <v>50</v>
      </c>
      <c r="D14" s="90">
        <f>'прил 3 к реш уточ.'!G29</f>
        <v>32.1</v>
      </c>
    </row>
    <row r="15" spans="1:4" ht="18.75">
      <c r="A15" s="67" t="s">
        <v>1</v>
      </c>
      <c r="B15" s="68" t="s">
        <v>11</v>
      </c>
      <c r="C15" s="68" t="s">
        <v>44</v>
      </c>
      <c r="D15" s="90">
        <f>'прил 3 к реш уточ.'!G33</f>
        <v>20</v>
      </c>
    </row>
    <row r="16" spans="1:4" ht="18.75">
      <c r="A16" s="67" t="s">
        <v>17</v>
      </c>
      <c r="B16" s="68" t="s">
        <v>11</v>
      </c>
      <c r="C16" s="68" t="s">
        <v>46</v>
      </c>
      <c r="D16" s="90">
        <f>'прил 3 к реш уточ.'!G37</f>
        <v>544.3</v>
      </c>
    </row>
    <row r="17" spans="1:4" s="72" customFormat="1" ht="18.75">
      <c r="A17" s="70" t="s">
        <v>39</v>
      </c>
      <c r="B17" s="71" t="s">
        <v>12</v>
      </c>
      <c r="C17" s="71"/>
      <c r="D17" s="91">
        <f>D18</f>
        <v>276.8</v>
      </c>
    </row>
    <row r="18" spans="1:4" ht="18.75">
      <c r="A18" s="67" t="s">
        <v>40</v>
      </c>
      <c r="B18" s="68" t="s">
        <v>12</v>
      </c>
      <c r="C18" s="68" t="s">
        <v>15</v>
      </c>
      <c r="D18" s="90">
        <f>'прил 3 к реш уточ.'!G54</f>
        <v>276.8</v>
      </c>
    </row>
    <row r="19" spans="1:4" ht="31.5">
      <c r="A19" s="73" t="s">
        <v>49</v>
      </c>
      <c r="B19" s="71" t="s">
        <v>15</v>
      </c>
      <c r="C19" s="68"/>
      <c r="D19" s="91">
        <f>'прил 3 к реш уточ.'!G61</f>
        <v>25</v>
      </c>
    </row>
    <row r="20" spans="1:4" ht="18.75">
      <c r="A20" s="69" t="str">
        <f>'прил 3 к реш уточ.'!A62</f>
        <v>Обеспечение пожарной безопасности</v>
      </c>
      <c r="B20" s="68" t="s">
        <v>15</v>
      </c>
      <c r="C20" s="68" t="s">
        <v>22</v>
      </c>
      <c r="D20" s="90">
        <f>'прил 3 к реш уточ.'!G62</f>
        <v>25</v>
      </c>
    </row>
    <row r="21" spans="1:4" ht="18.75">
      <c r="A21" s="70" t="s">
        <v>32</v>
      </c>
      <c r="B21" s="71" t="s">
        <v>16</v>
      </c>
      <c r="C21" s="68"/>
      <c r="D21" s="91">
        <f>'прил 3 к реш уточ.'!G66</f>
        <v>271.3</v>
      </c>
    </row>
    <row r="22" spans="1:4" ht="18.75">
      <c r="A22" s="67" t="s">
        <v>45</v>
      </c>
      <c r="B22" s="68" t="s">
        <v>16</v>
      </c>
      <c r="C22" s="68" t="s">
        <v>27</v>
      </c>
      <c r="D22" s="90">
        <f>'прил 3 к реш уточ.'!G67</f>
        <v>271.3</v>
      </c>
    </row>
    <row r="23" spans="1:4" ht="18.75">
      <c r="A23" s="67" t="s">
        <v>100</v>
      </c>
      <c r="B23" s="68" t="s">
        <v>13</v>
      </c>
      <c r="C23" s="68"/>
      <c r="D23" s="90">
        <f>'прил 3 к реш уточ.'!G72</f>
        <v>570</v>
      </c>
    </row>
    <row r="24" spans="1:4" ht="18.75">
      <c r="A24" s="67" t="s">
        <v>25</v>
      </c>
      <c r="B24" s="68" t="s">
        <v>13</v>
      </c>
      <c r="C24" s="68" t="s">
        <v>15</v>
      </c>
      <c r="D24" s="90">
        <f>'прил 3 к реш уточ.'!G77</f>
        <v>370</v>
      </c>
    </row>
    <row r="25" spans="1:4" ht="18.75">
      <c r="A25" s="74" t="s">
        <v>53</v>
      </c>
      <c r="B25" s="71" t="s">
        <v>50</v>
      </c>
      <c r="C25" s="68"/>
      <c r="D25" s="91"/>
    </row>
    <row r="26" spans="1:4" ht="18.75">
      <c r="A26" s="75" t="s">
        <v>66</v>
      </c>
      <c r="B26" s="68" t="s">
        <v>50</v>
      </c>
      <c r="C26" s="68" t="s">
        <v>12</v>
      </c>
      <c r="D26" s="90"/>
    </row>
    <row r="27" spans="1:4" ht="18.75">
      <c r="A27" s="64" t="s">
        <v>56</v>
      </c>
      <c r="B27" s="71" t="s">
        <v>10</v>
      </c>
      <c r="C27" s="68"/>
      <c r="D27" s="91">
        <f>SUM(D28:D28)</f>
        <v>10</v>
      </c>
    </row>
    <row r="28" spans="1:4" ht="18.75">
      <c r="A28" s="67" t="s">
        <v>67</v>
      </c>
      <c r="B28" s="68" t="s">
        <v>10</v>
      </c>
      <c r="C28" s="68" t="s">
        <v>10</v>
      </c>
      <c r="D28" s="90">
        <f>'прил 3 к реш уточ.'!G89</f>
        <v>10</v>
      </c>
    </row>
    <row r="29" spans="1:4" ht="18.75">
      <c r="A29" s="70" t="s">
        <v>21</v>
      </c>
      <c r="B29" s="71" t="s">
        <v>22</v>
      </c>
      <c r="C29" s="68"/>
      <c r="D29" s="91">
        <f>SUM(D30:D31)</f>
        <v>222.5</v>
      </c>
    </row>
    <row r="30" spans="1:4" ht="18.75">
      <c r="A30" s="67" t="s">
        <v>48</v>
      </c>
      <c r="B30" s="68" t="s">
        <v>22</v>
      </c>
      <c r="C30" s="68" t="s">
        <v>11</v>
      </c>
      <c r="D30" s="90">
        <f>'прил 3 к реш уточ.'!G96</f>
        <v>214.5</v>
      </c>
    </row>
    <row r="31" spans="1:4" ht="18.75">
      <c r="A31" s="67" t="s">
        <v>35</v>
      </c>
      <c r="B31" s="68" t="s">
        <v>22</v>
      </c>
      <c r="C31" s="68" t="s">
        <v>15</v>
      </c>
      <c r="D31" s="90">
        <f>'прил 3 к реш уточ.'!G101</f>
        <v>8</v>
      </c>
    </row>
    <row r="32" spans="1:4" ht="18.75">
      <c r="A32" s="70" t="s">
        <v>57</v>
      </c>
      <c r="B32" s="71" t="s">
        <v>44</v>
      </c>
      <c r="C32" s="71"/>
      <c r="D32" s="91">
        <f>'прил 3 к реш уточ.'!G109</f>
        <v>10</v>
      </c>
    </row>
    <row r="33" spans="1:4" ht="19.5" thickBot="1">
      <c r="A33" s="67" t="s">
        <v>98</v>
      </c>
      <c r="B33" s="68" t="s">
        <v>44</v>
      </c>
      <c r="C33" s="68" t="s">
        <v>12</v>
      </c>
      <c r="D33" s="90">
        <f>D32</f>
        <v>10</v>
      </c>
    </row>
    <row r="34" spans="1:4" ht="19.5" thickBot="1">
      <c r="A34" s="76" t="s">
        <v>68</v>
      </c>
      <c r="B34" s="77"/>
      <c r="C34" s="77"/>
      <c r="D34" s="92">
        <f>D10+D17+D19+D21+D27+D29+D32+D23</f>
        <v>5001.5</v>
      </c>
    </row>
    <row r="38" ht="15.75">
      <c r="D38" s="78"/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61.375" style="0" customWidth="1"/>
    <col min="2" max="2" width="7.375" style="0" customWidth="1"/>
    <col min="3" max="3" width="9.25390625" style="0" customWidth="1"/>
    <col min="4" max="4" width="9.375" style="0" customWidth="1"/>
    <col min="5" max="5" width="16.75390625" style="0" customWidth="1"/>
    <col min="6" max="6" width="11.125" style="0" customWidth="1"/>
    <col min="7" max="7" width="26.00390625" style="0" customWidth="1"/>
    <col min="9" max="9" width="13.125" style="0" customWidth="1"/>
  </cols>
  <sheetData>
    <row r="1" spans="1:7" ht="69" customHeight="1">
      <c r="A1" s="126"/>
      <c r="B1" s="1"/>
      <c r="C1" s="1"/>
      <c r="D1" s="2"/>
      <c r="E1" s="7"/>
      <c r="F1" s="168" t="s">
        <v>156</v>
      </c>
      <c r="G1" s="168"/>
    </row>
    <row r="2" spans="1:7" ht="30.75" customHeight="1">
      <c r="A2" s="167" t="s">
        <v>138</v>
      </c>
      <c r="B2" s="167"/>
      <c r="C2" s="167"/>
      <c r="D2" s="167"/>
      <c r="E2" s="167"/>
      <c r="F2" s="167"/>
      <c r="G2" s="167"/>
    </row>
    <row r="3" spans="1:7" ht="6.75" customHeight="1">
      <c r="A3" s="3"/>
      <c r="B3" s="3"/>
      <c r="C3" s="3"/>
      <c r="D3" s="3"/>
      <c r="E3" s="3"/>
      <c r="F3" s="3"/>
      <c r="G3" s="4"/>
    </row>
    <row r="4" spans="1:7" ht="15.75">
      <c r="A4" s="36"/>
      <c r="B4" s="38"/>
      <c r="C4" s="38"/>
      <c r="D4" s="42" t="s">
        <v>0</v>
      </c>
      <c r="E4" s="42" t="s">
        <v>5</v>
      </c>
      <c r="F4" s="47" t="s">
        <v>7</v>
      </c>
      <c r="G4" s="49" t="s">
        <v>19</v>
      </c>
    </row>
    <row r="5" spans="1:7" ht="15.75">
      <c r="A5" s="37" t="s">
        <v>23</v>
      </c>
      <c r="B5" s="39" t="s">
        <v>2</v>
      </c>
      <c r="C5" s="35" t="s">
        <v>24</v>
      </c>
      <c r="D5" s="39" t="s">
        <v>3</v>
      </c>
      <c r="E5" s="39" t="s">
        <v>6</v>
      </c>
      <c r="F5" s="48" t="s">
        <v>8</v>
      </c>
      <c r="G5" s="45" t="s">
        <v>20</v>
      </c>
    </row>
    <row r="6" spans="1:7" ht="15.75">
      <c r="A6" s="37"/>
      <c r="B6" s="40"/>
      <c r="C6" s="41" t="s">
        <v>9</v>
      </c>
      <c r="D6" s="43" t="s">
        <v>4</v>
      </c>
      <c r="E6" s="44" t="s">
        <v>9</v>
      </c>
      <c r="F6" s="46"/>
      <c r="G6" s="50"/>
    </row>
    <row r="7" spans="1:7" ht="21" customHeight="1">
      <c r="A7" s="136" t="s">
        <v>31</v>
      </c>
      <c r="B7" s="95">
        <v>344</v>
      </c>
      <c r="C7" s="28"/>
      <c r="D7" s="28"/>
      <c r="E7" s="28"/>
      <c r="F7" s="28"/>
      <c r="G7" s="83">
        <f>G9+G54+G61+G89+G95+G109+G72+G66</f>
        <v>4820.900000000001</v>
      </c>
    </row>
    <row r="8" spans="1:7" ht="1.5" customHeight="1" hidden="1">
      <c r="A8" s="136"/>
      <c r="B8" s="96"/>
      <c r="C8" s="5"/>
      <c r="D8" s="6"/>
      <c r="E8" s="6"/>
      <c r="F8" s="6"/>
      <c r="G8" s="84"/>
    </row>
    <row r="9" spans="1:9" ht="15.75" customHeight="1">
      <c r="A9" s="137" t="s">
        <v>18</v>
      </c>
      <c r="B9" s="97"/>
      <c r="C9" s="8" t="s">
        <v>11</v>
      </c>
      <c r="D9" s="8"/>
      <c r="E9" s="21"/>
      <c r="F9" s="21"/>
      <c r="G9" s="85">
        <f>G37+G33+G29+G17+G10</f>
        <v>3435.3</v>
      </c>
      <c r="H9" s="112"/>
      <c r="I9" s="112"/>
    </row>
    <row r="10" spans="1:7" ht="26.25" customHeight="1">
      <c r="A10" s="138" t="s">
        <v>139</v>
      </c>
      <c r="B10" s="98"/>
      <c r="C10" s="15" t="s">
        <v>11</v>
      </c>
      <c r="D10" s="15" t="s">
        <v>12</v>
      </c>
      <c r="E10" s="22"/>
      <c r="F10" s="22"/>
      <c r="G10" s="113">
        <f>G11</f>
        <v>531.9000000000001</v>
      </c>
    </row>
    <row r="11" spans="1:7" ht="27.75" customHeight="1">
      <c r="A11" s="139" t="s">
        <v>89</v>
      </c>
      <c r="B11" s="53"/>
      <c r="C11" s="10" t="s">
        <v>11</v>
      </c>
      <c r="D11" s="10" t="s">
        <v>12</v>
      </c>
      <c r="E11" s="11" t="s">
        <v>101</v>
      </c>
      <c r="F11" s="11"/>
      <c r="G11" s="86">
        <f>G12</f>
        <v>531.9000000000001</v>
      </c>
    </row>
    <row r="12" spans="1:7" ht="21.75" customHeight="1">
      <c r="A12" s="140" t="s">
        <v>28</v>
      </c>
      <c r="B12" s="53"/>
      <c r="C12" s="51" t="s">
        <v>11</v>
      </c>
      <c r="D12" s="51" t="s">
        <v>12</v>
      </c>
      <c r="E12" s="11" t="s">
        <v>101</v>
      </c>
      <c r="F12" s="52"/>
      <c r="G12" s="87">
        <f>G14+G15</f>
        <v>531.9000000000001</v>
      </c>
    </row>
    <row r="13" spans="1:7" ht="42" customHeight="1">
      <c r="A13" s="141" t="s">
        <v>70</v>
      </c>
      <c r="B13" s="54"/>
      <c r="C13" s="10" t="s">
        <v>11</v>
      </c>
      <c r="D13" s="10" t="s">
        <v>12</v>
      </c>
      <c r="E13" s="121">
        <v>6100080010</v>
      </c>
      <c r="F13" s="11">
        <v>100</v>
      </c>
      <c r="G13" s="86">
        <f>G14</f>
        <v>531.2</v>
      </c>
    </row>
    <row r="14" spans="1:7" ht="17.25" customHeight="1">
      <c r="A14" s="142" t="s">
        <v>75</v>
      </c>
      <c r="B14" s="54"/>
      <c r="C14" s="10" t="s">
        <v>11</v>
      </c>
      <c r="D14" s="10" t="s">
        <v>12</v>
      </c>
      <c r="E14" s="121" t="s">
        <v>104</v>
      </c>
      <c r="F14" s="11">
        <v>120</v>
      </c>
      <c r="G14" s="86">
        <v>531.2</v>
      </c>
    </row>
    <row r="15" spans="1:7" ht="24" customHeight="1">
      <c r="A15" s="140" t="s">
        <v>135</v>
      </c>
      <c r="B15" s="119"/>
      <c r="C15" s="10" t="s">
        <v>11</v>
      </c>
      <c r="D15" s="10" t="s">
        <v>12</v>
      </c>
      <c r="E15" s="121" t="s">
        <v>104</v>
      </c>
      <c r="F15" s="10" t="s">
        <v>77</v>
      </c>
      <c r="G15" s="88">
        <f>G16</f>
        <v>0.7</v>
      </c>
    </row>
    <row r="16" spans="1:7" ht="29.25" customHeight="1">
      <c r="A16" s="144" t="s">
        <v>137</v>
      </c>
      <c r="B16" s="119"/>
      <c r="C16" s="10" t="s">
        <v>11</v>
      </c>
      <c r="D16" s="10" t="s">
        <v>12</v>
      </c>
      <c r="E16" s="121" t="s">
        <v>104</v>
      </c>
      <c r="F16" s="10" t="s">
        <v>136</v>
      </c>
      <c r="G16" s="88">
        <v>0.7</v>
      </c>
    </row>
    <row r="17" spans="1:9" ht="40.5" customHeight="1">
      <c r="A17" s="138" t="s">
        <v>64</v>
      </c>
      <c r="B17" s="93"/>
      <c r="C17" s="15" t="s">
        <v>11</v>
      </c>
      <c r="D17" s="15" t="s">
        <v>16</v>
      </c>
      <c r="E17" s="15"/>
      <c r="F17" s="15"/>
      <c r="G17" s="113">
        <f>G19</f>
        <v>2307</v>
      </c>
      <c r="H17" s="112"/>
      <c r="I17" s="112"/>
    </row>
    <row r="18" spans="1:7" ht="30.75" customHeight="1">
      <c r="A18" s="143" t="s">
        <v>90</v>
      </c>
      <c r="B18" s="93"/>
      <c r="C18" s="10" t="s">
        <v>11</v>
      </c>
      <c r="D18" s="10" t="s">
        <v>16</v>
      </c>
      <c r="E18" s="10" t="s">
        <v>102</v>
      </c>
      <c r="F18" s="15"/>
      <c r="G18" s="17">
        <f>G19</f>
        <v>2307</v>
      </c>
    </row>
    <row r="19" spans="1:9" ht="29.25" customHeight="1">
      <c r="A19" s="143" t="s">
        <v>85</v>
      </c>
      <c r="B19" s="94"/>
      <c r="C19" s="10" t="s">
        <v>11</v>
      </c>
      <c r="D19" s="10" t="s">
        <v>16</v>
      </c>
      <c r="E19" s="10" t="s">
        <v>103</v>
      </c>
      <c r="F19" s="10"/>
      <c r="G19" s="88">
        <f>G20+G22+G26+G24</f>
        <v>2307</v>
      </c>
      <c r="H19" s="164"/>
      <c r="I19" s="165"/>
    </row>
    <row r="20" spans="1:9" ht="41.25" customHeight="1">
      <c r="A20" s="141" t="s">
        <v>70</v>
      </c>
      <c r="B20" s="53"/>
      <c r="C20" s="10" t="s">
        <v>11</v>
      </c>
      <c r="D20" s="10" t="s">
        <v>16</v>
      </c>
      <c r="E20" s="10" t="s">
        <v>103</v>
      </c>
      <c r="F20" s="10" t="s">
        <v>71</v>
      </c>
      <c r="G20" s="88">
        <f>G21</f>
        <v>1533</v>
      </c>
      <c r="H20" s="164"/>
      <c r="I20" s="165"/>
    </row>
    <row r="21" spans="1:9" ht="18.75" customHeight="1">
      <c r="A21" s="142" t="s">
        <v>75</v>
      </c>
      <c r="B21" s="53"/>
      <c r="C21" s="10" t="s">
        <v>11</v>
      </c>
      <c r="D21" s="10" t="s">
        <v>16</v>
      </c>
      <c r="E21" s="10" t="s">
        <v>103</v>
      </c>
      <c r="F21" s="10" t="s">
        <v>79</v>
      </c>
      <c r="G21" s="88">
        <v>1533</v>
      </c>
      <c r="H21" s="81"/>
      <c r="I21" s="81"/>
    </row>
    <row r="22" spans="1:9" ht="26.25" customHeight="1">
      <c r="A22" s="140" t="s">
        <v>141</v>
      </c>
      <c r="B22" s="53"/>
      <c r="C22" s="10" t="s">
        <v>11</v>
      </c>
      <c r="D22" s="10" t="s">
        <v>16</v>
      </c>
      <c r="E22" s="10" t="s">
        <v>103</v>
      </c>
      <c r="F22" s="10" t="s">
        <v>72</v>
      </c>
      <c r="G22" s="88">
        <f>G23</f>
        <v>650.5</v>
      </c>
      <c r="H22" s="81"/>
      <c r="I22" s="81"/>
    </row>
    <row r="23" spans="1:9" ht="38.25" customHeight="1">
      <c r="A23" s="140" t="s">
        <v>74</v>
      </c>
      <c r="B23" s="53"/>
      <c r="C23" s="10" t="s">
        <v>11</v>
      </c>
      <c r="D23" s="10" t="s">
        <v>16</v>
      </c>
      <c r="E23" s="10" t="s">
        <v>103</v>
      </c>
      <c r="F23" s="10" t="s">
        <v>73</v>
      </c>
      <c r="G23" s="88">
        <v>650.5</v>
      </c>
      <c r="H23" s="81"/>
      <c r="I23" s="81"/>
    </row>
    <row r="24" spans="1:9" ht="29.25" customHeight="1">
      <c r="A24" s="140" t="s">
        <v>135</v>
      </c>
      <c r="B24" s="119"/>
      <c r="C24" s="10" t="s">
        <v>11</v>
      </c>
      <c r="D24" s="10" t="s">
        <v>16</v>
      </c>
      <c r="E24" s="10" t="s">
        <v>103</v>
      </c>
      <c r="F24" s="10" t="s">
        <v>77</v>
      </c>
      <c r="G24" s="88">
        <f>G25</f>
        <v>61</v>
      </c>
      <c r="H24" s="81"/>
      <c r="I24" s="134"/>
    </row>
    <row r="25" spans="1:9" ht="30" customHeight="1">
      <c r="A25" s="144" t="s">
        <v>137</v>
      </c>
      <c r="B25" s="119"/>
      <c r="C25" s="10" t="s">
        <v>11</v>
      </c>
      <c r="D25" s="10" t="s">
        <v>16</v>
      </c>
      <c r="E25" s="10" t="s">
        <v>103</v>
      </c>
      <c r="F25" s="10" t="s">
        <v>136</v>
      </c>
      <c r="G25" s="88">
        <v>61</v>
      </c>
      <c r="H25" s="81"/>
      <c r="I25" s="81"/>
    </row>
    <row r="26" spans="1:8" s="23" customFormat="1" ht="28.5" customHeight="1">
      <c r="A26" s="140" t="s">
        <v>43</v>
      </c>
      <c r="B26" s="29"/>
      <c r="C26" s="10" t="s">
        <v>11</v>
      </c>
      <c r="D26" s="10" t="s">
        <v>16</v>
      </c>
      <c r="E26" s="10" t="s">
        <v>107</v>
      </c>
      <c r="F26" s="12"/>
      <c r="G26" s="86">
        <v>62.5</v>
      </c>
      <c r="H26" s="80"/>
    </row>
    <row r="27" spans="1:8" s="23" customFormat="1" ht="28.5" customHeight="1">
      <c r="A27" s="140" t="s">
        <v>141</v>
      </c>
      <c r="B27" s="29"/>
      <c r="C27" s="10" t="s">
        <v>11</v>
      </c>
      <c r="D27" s="10" t="s">
        <v>16</v>
      </c>
      <c r="E27" s="10" t="s">
        <v>107</v>
      </c>
      <c r="F27" s="20">
        <v>200</v>
      </c>
      <c r="G27" s="86">
        <v>62.5</v>
      </c>
      <c r="H27" s="80"/>
    </row>
    <row r="28" spans="1:9" s="23" customFormat="1" ht="33" customHeight="1">
      <c r="A28" s="140" t="s">
        <v>74</v>
      </c>
      <c r="B28" s="30"/>
      <c r="C28" s="10" t="s">
        <v>11</v>
      </c>
      <c r="D28" s="10" t="s">
        <v>16</v>
      </c>
      <c r="E28" s="10" t="s">
        <v>107</v>
      </c>
      <c r="F28" s="20">
        <v>240</v>
      </c>
      <c r="G28" s="86">
        <v>62.5</v>
      </c>
      <c r="I28" s="125"/>
    </row>
    <row r="29" spans="1:7" ht="25.5">
      <c r="A29" s="138" t="s">
        <v>65</v>
      </c>
      <c r="B29" s="99"/>
      <c r="C29" s="122" t="s">
        <v>11</v>
      </c>
      <c r="D29" s="122" t="s">
        <v>50</v>
      </c>
      <c r="E29" s="122"/>
      <c r="F29" s="123"/>
      <c r="G29" s="113">
        <f>G31</f>
        <v>32.1</v>
      </c>
    </row>
    <row r="30" spans="1:7" ht="30.75" customHeight="1">
      <c r="A30" s="140" t="s">
        <v>140</v>
      </c>
      <c r="B30" s="100"/>
      <c r="C30" s="118" t="s">
        <v>11</v>
      </c>
      <c r="D30" s="118" t="s">
        <v>50</v>
      </c>
      <c r="E30" s="118" t="s">
        <v>106</v>
      </c>
      <c r="F30" s="124"/>
      <c r="G30" s="86">
        <f>G31</f>
        <v>32.1</v>
      </c>
    </row>
    <row r="31" spans="1:11" ht="18.75">
      <c r="A31" s="140" t="s">
        <v>142</v>
      </c>
      <c r="B31" s="100"/>
      <c r="C31" s="118" t="s">
        <v>11</v>
      </c>
      <c r="D31" s="118" t="s">
        <v>50</v>
      </c>
      <c r="E31" s="118" t="s">
        <v>105</v>
      </c>
      <c r="F31" s="124">
        <v>500</v>
      </c>
      <c r="G31" s="86">
        <v>32.1</v>
      </c>
      <c r="H31" s="169"/>
      <c r="I31" s="170"/>
      <c r="J31" s="170"/>
      <c r="K31" s="170"/>
    </row>
    <row r="32" spans="1:11" ht="16.5" customHeight="1">
      <c r="A32" s="140" t="s">
        <v>108</v>
      </c>
      <c r="B32" s="100"/>
      <c r="C32" s="118" t="s">
        <v>11</v>
      </c>
      <c r="D32" s="118" t="s">
        <v>50</v>
      </c>
      <c r="E32" s="118" t="s">
        <v>105</v>
      </c>
      <c r="F32" s="124">
        <v>540</v>
      </c>
      <c r="G32" s="86">
        <v>32.1</v>
      </c>
      <c r="H32" s="120"/>
      <c r="I32" s="120"/>
      <c r="J32" s="120"/>
      <c r="K32" s="120"/>
    </row>
    <row r="33" spans="1:7" ht="15.75" customHeight="1">
      <c r="A33" s="145" t="s">
        <v>1</v>
      </c>
      <c r="B33" s="101"/>
      <c r="C33" s="15" t="s">
        <v>11</v>
      </c>
      <c r="D33" s="15" t="s">
        <v>44</v>
      </c>
      <c r="E33" s="15"/>
      <c r="F33" s="15"/>
      <c r="G33" s="113">
        <v>20</v>
      </c>
    </row>
    <row r="34" spans="1:7" ht="21" customHeight="1">
      <c r="A34" s="146" t="s">
        <v>78</v>
      </c>
      <c r="B34" s="53"/>
      <c r="C34" s="10" t="s">
        <v>11</v>
      </c>
      <c r="D34" s="10" t="s">
        <v>44</v>
      </c>
      <c r="E34" s="11" t="s">
        <v>109</v>
      </c>
      <c r="F34" s="10"/>
      <c r="G34" s="86">
        <f>G35</f>
        <v>20</v>
      </c>
    </row>
    <row r="35" spans="1:7" ht="18.75" customHeight="1">
      <c r="A35" s="147" t="s">
        <v>134</v>
      </c>
      <c r="B35" s="53"/>
      <c r="C35" s="10" t="s">
        <v>11</v>
      </c>
      <c r="D35" s="10" t="s">
        <v>44</v>
      </c>
      <c r="E35" s="11" t="s">
        <v>111</v>
      </c>
      <c r="F35" s="10" t="s">
        <v>77</v>
      </c>
      <c r="G35" s="86">
        <v>20</v>
      </c>
    </row>
    <row r="36" spans="1:7" ht="18.75" customHeight="1">
      <c r="A36" s="147" t="s">
        <v>110</v>
      </c>
      <c r="B36" s="53"/>
      <c r="C36" s="10" t="s">
        <v>11</v>
      </c>
      <c r="D36" s="10" t="s">
        <v>44</v>
      </c>
      <c r="E36" s="11" t="s">
        <v>111</v>
      </c>
      <c r="F36" s="10" t="s">
        <v>112</v>
      </c>
      <c r="G36" s="86">
        <v>20</v>
      </c>
    </row>
    <row r="37" spans="1:8" ht="18" customHeight="1">
      <c r="A37" s="145" t="s">
        <v>17</v>
      </c>
      <c r="B37" s="98"/>
      <c r="C37" s="15" t="s">
        <v>11</v>
      </c>
      <c r="D37" s="15" t="s">
        <v>46</v>
      </c>
      <c r="E37" s="15"/>
      <c r="F37" s="15" t="s">
        <v>9</v>
      </c>
      <c r="G37" s="113">
        <f>G38+G47</f>
        <v>544.3</v>
      </c>
      <c r="H37" s="112"/>
    </row>
    <row r="38" spans="1:7" ht="28.5" customHeight="1">
      <c r="A38" s="140" t="s">
        <v>41</v>
      </c>
      <c r="B38" s="53"/>
      <c r="C38" s="10" t="s">
        <v>11</v>
      </c>
      <c r="D38" s="10" t="s">
        <v>46</v>
      </c>
      <c r="E38" s="10" t="s">
        <v>102</v>
      </c>
      <c r="F38" s="10"/>
      <c r="G38" s="86">
        <f>G39</f>
        <v>192.5</v>
      </c>
    </row>
    <row r="39" spans="1:10" ht="27" customHeight="1">
      <c r="A39" s="148" t="s">
        <v>76</v>
      </c>
      <c r="B39" s="53"/>
      <c r="C39" s="10" t="s">
        <v>11</v>
      </c>
      <c r="D39" s="10" t="s">
        <v>46</v>
      </c>
      <c r="E39" s="10" t="s">
        <v>102</v>
      </c>
      <c r="F39" s="10"/>
      <c r="G39" s="86">
        <f>G42+G44</f>
        <v>192.5</v>
      </c>
      <c r="H39" s="164"/>
      <c r="I39" s="165"/>
      <c r="J39" s="165"/>
    </row>
    <row r="40" spans="1:10" ht="0.75" customHeight="1" hidden="1">
      <c r="A40" s="140" t="s">
        <v>33</v>
      </c>
      <c r="B40" s="53"/>
      <c r="C40" s="10" t="s">
        <v>11</v>
      </c>
      <c r="D40" s="10" t="s">
        <v>46</v>
      </c>
      <c r="E40" s="82" t="s">
        <v>37</v>
      </c>
      <c r="F40" s="10"/>
      <c r="G40" s="86" t="e">
        <f>#REF!</f>
        <v>#REF!</v>
      </c>
      <c r="H40" s="164"/>
      <c r="I40" s="165"/>
      <c r="J40" s="165"/>
    </row>
    <row r="41" spans="1:10" ht="0.75" customHeight="1" hidden="1">
      <c r="A41" s="140"/>
      <c r="B41" s="53"/>
      <c r="C41" s="10"/>
      <c r="D41" s="10"/>
      <c r="E41" s="82"/>
      <c r="F41" s="10"/>
      <c r="G41" s="86"/>
      <c r="H41" s="164"/>
      <c r="I41" s="165"/>
      <c r="J41" s="165"/>
    </row>
    <row r="42" spans="1:10" ht="25.5" customHeight="1">
      <c r="A42" s="140" t="s">
        <v>141</v>
      </c>
      <c r="B42" s="53"/>
      <c r="C42" s="10" t="s">
        <v>11</v>
      </c>
      <c r="D42" s="10" t="s">
        <v>46</v>
      </c>
      <c r="E42" s="82" t="s">
        <v>113</v>
      </c>
      <c r="F42" s="10" t="s">
        <v>72</v>
      </c>
      <c r="G42" s="86">
        <f>G43</f>
        <v>28.8</v>
      </c>
      <c r="H42" s="164"/>
      <c r="I42" s="165"/>
      <c r="J42" s="165"/>
    </row>
    <row r="43" spans="1:10" ht="30" customHeight="1">
      <c r="A43" s="140" t="s">
        <v>74</v>
      </c>
      <c r="B43" s="102"/>
      <c r="C43" s="10" t="s">
        <v>11</v>
      </c>
      <c r="D43" s="10" t="s">
        <v>46</v>
      </c>
      <c r="E43" s="82" t="s">
        <v>113</v>
      </c>
      <c r="F43" s="10" t="s">
        <v>73</v>
      </c>
      <c r="G43" s="86">
        <v>28.8</v>
      </c>
      <c r="H43" s="164"/>
      <c r="I43" s="165"/>
      <c r="J43" s="165"/>
    </row>
    <row r="44" spans="1:10" ht="30" customHeight="1">
      <c r="A44" s="147" t="s">
        <v>134</v>
      </c>
      <c r="B44" s="54"/>
      <c r="C44" s="10" t="s">
        <v>11</v>
      </c>
      <c r="D44" s="10" t="s">
        <v>46</v>
      </c>
      <c r="E44" s="82" t="s">
        <v>113</v>
      </c>
      <c r="F44" s="10" t="s">
        <v>77</v>
      </c>
      <c r="G44" s="86">
        <f>G45+G46</f>
        <v>163.7</v>
      </c>
      <c r="H44" s="81"/>
      <c r="I44" s="81"/>
      <c r="J44" s="81"/>
    </row>
    <row r="45" spans="1:10" ht="30" customHeight="1">
      <c r="A45" s="161" t="s">
        <v>153</v>
      </c>
      <c r="B45" s="54"/>
      <c r="C45" s="10" t="s">
        <v>11</v>
      </c>
      <c r="D45" s="10" t="s">
        <v>46</v>
      </c>
      <c r="E45" s="82" t="s">
        <v>113</v>
      </c>
      <c r="F45" s="10" t="s">
        <v>152</v>
      </c>
      <c r="G45" s="86">
        <v>63.7</v>
      </c>
      <c r="H45" s="81"/>
      <c r="I45" s="81"/>
      <c r="J45" s="81"/>
    </row>
    <row r="46" spans="1:10" ht="30" customHeight="1">
      <c r="A46" s="162" t="s">
        <v>137</v>
      </c>
      <c r="B46" s="119"/>
      <c r="C46" s="10" t="s">
        <v>11</v>
      </c>
      <c r="D46" s="10" t="s">
        <v>46</v>
      </c>
      <c r="E46" s="82" t="s">
        <v>113</v>
      </c>
      <c r="F46" s="10" t="s">
        <v>136</v>
      </c>
      <c r="G46" s="88">
        <v>100</v>
      </c>
      <c r="H46" s="81"/>
      <c r="I46" s="81"/>
      <c r="J46" s="81"/>
    </row>
    <row r="47" spans="1:10" ht="49.5" customHeight="1">
      <c r="A47" s="140" t="s">
        <v>146</v>
      </c>
      <c r="B47" s="54"/>
      <c r="C47" s="10" t="s">
        <v>11</v>
      </c>
      <c r="D47" s="10" t="s">
        <v>46</v>
      </c>
      <c r="E47" s="10" t="s">
        <v>120</v>
      </c>
      <c r="F47" s="10"/>
      <c r="G47" s="86">
        <f>G48+G51</f>
        <v>351.79999999999995</v>
      </c>
      <c r="H47" s="81"/>
      <c r="I47" s="81"/>
      <c r="J47" s="81"/>
    </row>
    <row r="48" spans="1:10" ht="27" customHeight="1">
      <c r="A48" s="148" t="s">
        <v>87</v>
      </c>
      <c r="B48" s="102"/>
      <c r="C48" s="10" t="s">
        <v>11</v>
      </c>
      <c r="D48" s="10" t="s">
        <v>46</v>
      </c>
      <c r="E48" s="10" t="s">
        <v>133</v>
      </c>
      <c r="F48" s="10"/>
      <c r="G48" s="86">
        <f>G49</f>
        <v>89.9</v>
      </c>
      <c r="H48" s="81"/>
      <c r="I48" s="81"/>
      <c r="J48" s="81"/>
    </row>
    <row r="49" spans="1:10" ht="27" customHeight="1">
      <c r="A49" s="140" t="s">
        <v>141</v>
      </c>
      <c r="B49" s="34"/>
      <c r="C49" s="24" t="s">
        <v>11</v>
      </c>
      <c r="D49" s="25">
        <v>13</v>
      </c>
      <c r="E49" s="10" t="s">
        <v>133</v>
      </c>
      <c r="F49" s="26">
        <v>200</v>
      </c>
      <c r="G49" s="86">
        <f>G50</f>
        <v>89.9</v>
      </c>
      <c r="H49" s="81"/>
      <c r="I49" s="81"/>
      <c r="J49" s="81"/>
    </row>
    <row r="50" spans="1:10" ht="27" customHeight="1">
      <c r="A50" s="140" t="s">
        <v>74</v>
      </c>
      <c r="B50" s="34"/>
      <c r="C50" s="24" t="s">
        <v>11</v>
      </c>
      <c r="D50" s="25">
        <v>13</v>
      </c>
      <c r="E50" s="10" t="s">
        <v>133</v>
      </c>
      <c r="F50" s="26">
        <v>240</v>
      </c>
      <c r="G50" s="86">
        <v>89.9</v>
      </c>
      <c r="H50" s="81"/>
      <c r="I50" s="81"/>
      <c r="J50" s="81"/>
    </row>
    <row r="51" spans="1:8" ht="28.5" customHeight="1">
      <c r="A51" s="140" t="s">
        <v>88</v>
      </c>
      <c r="B51" s="31"/>
      <c r="C51" s="24" t="s">
        <v>11</v>
      </c>
      <c r="D51" s="25">
        <v>13</v>
      </c>
      <c r="E51" s="24" t="s">
        <v>132</v>
      </c>
      <c r="F51" s="10"/>
      <c r="G51" s="88">
        <f>G52</f>
        <v>261.9</v>
      </c>
      <c r="H51" s="166"/>
    </row>
    <row r="52" spans="1:8" ht="26.25" customHeight="1">
      <c r="A52" s="140" t="s">
        <v>141</v>
      </c>
      <c r="B52" s="32"/>
      <c r="C52" s="24" t="s">
        <v>11</v>
      </c>
      <c r="D52" s="25">
        <v>13</v>
      </c>
      <c r="E52" s="24" t="s">
        <v>132</v>
      </c>
      <c r="F52" s="10" t="s">
        <v>72</v>
      </c>
      <c r="G52" s="88">
        <f>G53</f>
        <v>261.9</v>
      </c>
      <c r="H52" s="166"/>
    </row>
    <row r="53" spans="1:8" ht="33" customHeight="1">
      <c r="A53" s="140" t="s">
        <v>74</v>
      </c>
      <c r="B53" s="33"/>
      <c r="C53" s="10" t="s">
        <v>11</v>
      </c>
      <c r="D53" s="10" t="s">
        <v>46</v>
      </c>
      <c r="E53" s="24" t="s">
        <v>132</v>
      </c>
      <c r="F53" s="10" t="s">
        <v>73</v>
      </c>
      <c r="G53" s="88">
        <v>261.9</v>
      </c>
      <c r="H53" s="166"/>
    </row>
    <row r="54" spans="1:7" ht="18.75" customHeight="1">
      <c r="A54" s="137" t="s">
        <v>39</v>
      </c>
      <c r="B54" s="103"/>
      <c r="C54" s="9" t="s">
        <v>12</v>
      </c>
      <c r="D54" s="9"/>
      <c r="E54" s="9"/>
      <c r="F54" s="9"/>
      <c r="G54" s="113">
        <f>G55</f>
        <v>276.8</v>
      </c>
    </row>
    <row r="55" spans="1:7" ht="23.25" customHeight="1">
      <c r="A55" s="145" t="s">
        <v>40</v>
      </c>
      <c r="B55" s="104"/>
      <c r="C55" s="15" t="s">
        <v>12</v>
      </c>
      <c r="D55" s="15" t="s">
        <v>15</v>
      </c>
      <c r="E55" s="15"/>
      <c r="F55" s="15"/>
      <c r="G55" s="17">
        <f>G56</f>
        <v>276.8</v>
      </c>
    </row>
    <row r="56" spans="1:7" ht="23.25" customHeight="1">
      <c r="A56" s="146" t="s">
        <v>91</v>
      </c>
      <c r="B56" s="53"/>
      <c r="C56" s="10" t="s">
        <v>12</v>
      </c>
      <c r="D56" s="10" t="s">
        <v>15</v>
      </c>
      <c r="E56" s="10" t="s">
        <v>102</v>
      </c>
      <c r="F56" s="10"/>
      <c r="G56" s="86">
        <f>G57+G59</f>
        <v>276.8</v>
      </c>
    </row>
    <row r="57" spans="1:7" ht="44.25" customHeight="1">
      <c r="A57" s="141" t="s">
        <v>70</v>
      </c>
      <c r="B57" s="53"/>
      <c r="C57" s="10" t="s">
        <v>12</v>
      </c>
      <c r="D57" s="10" t="s">
        <v>15</v>
      </c>
      <c r="E57" s="10" t="s">
        <v>114</v>
      </c>
      <c r="F57" s="10" t="s">
        <v>71</v>
      </c>
      <c r="G57" s="86">
        <f>G58</f>
        <v>254.4</v>
      </c>
    </row>
    <row r="58" spans="1:7" ht="25.5" customHeight="1">
      <c r="A58" s="140" t="s">
        <v>75</v>
      </c>
      <c r="B58" s="53"/>
      <c r="C58" s="10" t="s">
        <v>12</v>
      </c>
      <c r="D58" s="10" t="s">
        <v>15</v>
      </c>
      <c r="E58" s="10" t="s">
        <v>114</v>
      </c>
      <c r="F58" s="10" t="s">
        <v>79</v>
      </c>
      <c r="G58" s="86">
        <v>254.4</v>
      </c>
    </row>
    <row r="59" spans="1:7" ht="25.5" customHeight="1">
      <c r="A59" s="140" t="s">
        <v>141</v>
      </c>
      <c r="B59" s="53"/>
      <c r="C59" s="10" t="s">
        <v>12</v>
      </c>
      <c r="D59" s="10" t="s">
        <v>15</v>
      </c>
      <c r="E59" s="10" t="s">
        <v>114</v>
      </c>
      <c r="F59" s="10" t="s">
        <v>72</v>
      </c>
      <c r="G59" s="86">
        <f>G60</f>
        <v>22.4</v>
      </c>
    </row>
    <row r="60" spans="1:7" ht="30.75" customHeight="1">
      <c r="A60" s="140" t="s">
        <v>74</v>
      </c>
      <c r="B60" s="102"/>
      <c r="C60" s="10" t="s">
        <v>12</v>
      </c>
      <c r="D60" s="10" t="s">
        <v>15</v>
      </c>
      <c r="E60" s="10" t="s">
        <v>114</v>
      </c>
      <c r="F60" s="10" t="s">
        <v>73</v>
      </c>
      <c r="G60" s="86">
        <v>22.4</v>
      </c>
    </row>
    <row r="61" spans="1:7" ht="39" customHeight="1">
      <c r="A61" s="137" t="s">
        <v>49</v>
      </c>
      <c r="B61" s="105"/>
      <c r="C61" s="9" t="s">
        <v>15</v>
      </c>
      <c r="D61" s="9"/>
      <c r="E61" s="9"/>
      <c r="F61" s="9"/>
      <c r="G61" s="113">
        <f>G62</f>
        <v>25</v>
      </c>
    </row>
    <row r="62" spans="1:7" ht="36" customHeight="1">
      <c r="A62" s="145" t="s">
        <v>154</v>
      </c>
      <c r="B62" s="104"/>
      <c r="C62" s="15" t="s">
        <v>15</v>
      </c>
      <c r="D62" s="15" t="s">
        <v>22</v>
      </c>
      <c r="E62" s="15"/>
      <c r="F62" s="15"/>
      <c r="G62" s="17">
        <f>G63</f>
        <v>25</v>
      </c>
    </row>
    <row r="63" spans="1:7" ht="41.25" customHeight="1">
      <c r="A63" s="146" t="s">
        <v>143</v>
      </c>
      <c r="B63" s="102"/>
      <c r="C63" s="10" t="s">
        <v>15</v>
      </c>
      <c r="D63" s="10" t="s">
        <v>22</v>
      </c>
      <c r="E63" s="10" t="s">
        <v>127</v>
      </c>
      <c r="F63" s="10"/>
      <c r="G63" s="86">
        <f>G64</f>
        <v>25</v>
      </c>
    </row>
    <row r="64" spans="1:7" ht="28.5" customHeight="1">
      <c r="A64" s="140" t="s">
        <v>141</v>
      </c>
      <c r="B64" s="102"/>
      <c r="C64" s="10" t="s">
        <v>15</v>
      </c>
      <c r="D64" s="10" t="s">
        <v>22</v>
      </c>
      <c r="E64" s="10" t="s">
        <v>127</v>
      </c>
      <c r="F64" s="10" t="s">
        <v>72</v>
      </c>
      <c r="G64" s="86">
        <f>G65</f>
        <v>25</v>
      </c>
    </row>
    <row r="65" spans="1:7" ht="27.75" customHeight="1">
      <c r="A65" s="140" t="s">
        <v>74</v>
      </c>
      <c r="B65" s="102"/>
      <c r="C65" s="10" t="s">
        <v>15</v>
      </c>
      <c r="D65" s="10" t="s">
        <v>22</v>
      </c>
      <c r="E65" s="10" t="s">
        <v>127</v>
      </c>
      <c r="F65" s="10" t="s">
        <v>73</v>
      </c>
      <c r="G65" s="86">
        <v>25</v>
      </c>
    </row>
    <row r="66" spans="1:7" ht="27.75" customHeight="1">
      <c r="A66" s="149" t="s">
        <v>32</v>
      </c>
      <c r="B66" s="102"/>
      <c r="C66" s="15" t="s">
        <v>16</v>
      </c>
      <c r="D66" s="10"/>
      <c r="E66" s="10"/>
      <c r="F66" s="10"/>
      <c r="G66" s="113">
        <f>G67</f>
        <v>271.3</v>
      </c>
    </row>
    <row r="67" spans="1:7" ht="22.5" customHeight="1">
      <c r="A67" s="145" t="s">
        <v>45</v>
      </c>
      <c r="B67" s="104"/>
      <c r="C67" s="15" t="s">
        <v>16</v>
      </c>
      <c r="D67" s="15" t="s">
        <v>27</v>
      </c>
      <c r="E67" s="15"/>
      <c r="F67" s="19"/>
      <c r="G67" s="127">
        <f>G68</f>
        <v>271.3</v>
      </c>
    </row>
    <row r="68" spans="1:7" ht="27" customHeight="1">
      <c r="A68" s="145" t="s">
        <v>54</v>
      </c>
      <c r="B68" s="104"/>
      <c r="C68" s="15" t="s">
        <v>16</v>
      </c>
      <c r="D68" s="15" t="s">
        <v>27</v>
      </c>
      <c r="E68" s="15" t="s">
        <v>115</v>
      </c>
      <c r="F68" s="19"/>
      <c r="G68" s="86">
        <f>G69</f>
        <v>271.3</v>
      </c>
    </row>
    <row r="69" spans="1:7" ht="26.25" customHeight="1">
      <c r="A69" s="140" t="s">
        <v>55</v>
      </c>
      <c r="B69" s="104"/>
      <c r="C69" s="10" t="s">
        <v>16</v>
      </c>
      <c r="D69" s="10" t="s">
        <v>27</v>
      </c>
      <c r="E69" s="10" t="s">
        <v>116</v>
      </c>
      <c r="F69" s="18"/>
      <c r="G69" s="86">
        <f>G70</f>
        <v>271.3</v>
      </c>
    </row>
    <row r="70" spans="1:7" ht="26.25" customHeight="1">
      <c r="A70" s="140" t="s">
        <v>141</v>
      </c>
      <c r="B70" s="104"/>
      <c r="C70" s="10" t="s">
        <v>16</v>
      </c>
      <c r="D70" s="10" t="s">
        <v>27</v>
      </c>
      <c r="E70" s="10" t="s">
        <v>116</v>
      </c>
      <c r="F70" s="18" t="s">
        <v>72</v>
      </c>
      <c r="G70" s="86">
        <f>G71</f>
        <v>271.3</v>
      </c>
    </row>
    <row r="71" spans="1:7" ht="33" customHeight="1">
      <c r="A71" s="140" t="s">
        <v>74</v>
      </c>
      <c r="B71" s="104"/>
      <c r="C71" s="10" t="s">
        <v>16</v>
      </c>
      <c r="D71" s="10" t="s">
        <v>27</v>
      </c>
      <c r="E71" s="10" t="s">
        <v>116</v>
      </c>
      <c r="F71" s="18" t="s">
        <v>73</v>
      </c>
      <c r="G71" s="86">
        <v>271.3</v>
      </c>
    </row>
    <row r="72" spans="1:7" ht="33" customHeight="1">
      <c r="A72" s="150" t="s">
        <v>100</v>
      </c>
      <c r="B72" s="104"/>
      <c r="C72" s="10" t="s">
        <v>13</v>
      </c>
      <c r="D72" s="10"/>
      <c r="E72" s="10"/>
      <c r="F72" s="18"/>
      <c r="G72" s="114">
        <f>G77+G73</f>
        <v>570</v>
      </c>
    </row>
    <row r="73" spans="1:7" ht="33" customHeight="1">
      <c r="A73" s="150" t="s">
        <v>150</v>
      </c>
      <c r="B73" s="104"/>
      <c r="C73" s="10" t="s">
        <v>13</v>
      </c>
      <c r="D73" s="10" t="s">
        <v>12</v>
      </c>
      <c r="E73" s="10"/>
      <c r="F73" s="18"/>
      <c r="G73" s="127">
        <f>G74</f>
        <v>200</v>
      </c>
    </row>
    <row r="74" spans="1:7" ht="33" customHeight="1">
      <c r="A74" s="157" t="s">
        <v>147</v>
      </c>
      <c r="B74" s="53"/>
      <c r="C74" s="10" t="s">
        <v>13</v>
      </c>
      <c r="D74" s="10" t="s">
        <v>12</v>
      </c>
      <c r="E74" s="10" t="s">
        <v>148</v>
      </c>
      <c r="F74" s="10"/>
      <c r="G74" s="127">
        <f>G75</f>
        <v>200</v>
      </c>
    </row>
    <row r="75" spans="1:7" ht="33" customHeight="1">
      <c r="A75" s="13" t="s">
        <v>149</v>
      </c>
      <c r="B75" s="53"/>
      <c r="C75" s="10" t="s">
        <v>13</v>
      </c>
      <c r="D75" s="10" t="s">
        <v>12</v>
      </c>
      <c r="E75" s="10" t="s">
        <v>148</v>
      </c>
      <c r="F75" s="10" t="s">
        <v>72</v>
      </c>
      <c r="G75" s="127">
        <f>G76</f>
        <v>200</v>
      </c>
    </row>
    <row r="76" spans="1:15" ht="33" customHeight="1">
      <c r="A76" s="13" t="s">
        <v>74</v>
      </c>
      <c r="B76" s="53"/>
      <c r="C76" s="10" t="s">
        <v>13</v>
      </c>
      <c r="D76" s="10" t="s">
        <v>12</v>
      </c>
      <c r="E76" s="10" t="s">
        <v>148</v>
      </c>
      <c r="F76" s="10" t="s">
        <v>73</v>
      </c>
      <c r="G76" s="127">
        <v>200</v>
      </c>
      <c r="I76" s="158"/>
      <c r="J76" s="119"/>
      <c r="K76" s="29"/>
      <c r="L76" s="29"/>
      <c r="M76" s="29"/>
      <c r="N76" s="29"/>
      <c r="O76" s="160"/>
    </row>
    <row r="77" spans="1:15" ht="18" customHeight="1">
      <c r="A77" s="145" t="s">
        <v>25</v>
      </c>
      <c r="B77" s="98"/>
      <c r="C77" s="15" t="s">
        <v>13</v>
      </c>
      <c r="D77" s="15" t="s">
        <v>15</v>
      </c>
      <c r="E77" s="10"/>
      <c r="F77" s="15"/>
      <c r="G77" s="133">
        <f>G78</f>
        <v>370</v>
      </c>
      <c r="I77" s="159"/>
      <c r="J77" s="119"/>
      <c r="K77" s="29"/>
      <c r="L77" s="29"/>
      <c r="M77" s="29"/>
      <c r="N77" s="29"/>
      <c r="O77" s="160"/>
    </row>
    <row r="78" spans="1:15" ht="18.75" customHeight="1">
      <c r="A78" s="145" t="s">
        <v>25</v>
      </c>
      <c r="B78" s="53"/>
      <c r="C78" s="15" t="s">
        <v>13</v>
      </c>
      <c r="D78" s="15" t="s">
        <v>15</v>
      </c>
      <c r="E78" s="15" t="s">
        <v>117</v>
      </c>
      <c r="F78" s="15"/>
      <c r="G78" s="17">
        <f>G81+G84</f>
        <v>370</v>
      </c>
      <c r="I78" s="159"/>
      <c r="J78" s="119"/>
      <c r="K78" s="29"/>
      <c r="L78" s="29"/>
      <c r="M78" s="29"/>
      <c r="N78" s="29"/>
      <c r="O78" s="160"/>
    </row>
    <row r="79" spans="1:7" ht="15" customHeight="1" hidden="1">
      <c r="A79" s="145" t="s">
        <v>26</v>
      </c>
      <c r="B79" s="53"/>
      <c r="C79" s="15" t="s">
        <v>13</v>
      </c>
      <c r="D79" s="15" t="s">
        <v>15</v>
      </c>
      <c r="E79" s="15" t="s">
        <v>30</v>
      </c>
      <c r="F79" s="15"/>
      <c r="G79" s="17">
        <v>233.3</v>
      </c>
    </row>
    <row r="80" spans="1:7" ht="69.75" customHeight="1" hidden="1">
      <c r="A80" s="146" t="s">
        <v>51</v>
      </c>
      <c r="B80" s="102"/>
      <c r="C80" s="10" t="s">
        <v>13</v>
      </c>
      <c r="D80" s="10" t="s">
        <v>15</v>
      </c>
      <c r="E80" s="10" t="s">
        <v>52</v>
      </c>
      <c r="F80" s="14"/>
      <c r="G80" s="86">
        <v>0</v>
      </c>
    </row>
    <row r="81" spans="1:7" ht="15.75" customHeight="1">
      <c r="A81" s="140" t="s">
        <v>92</v>
      </c>
      <c r="B81" s="53"/>
      <c r="C81" s="10" t="s">
        <v>13</v>
      </c>
      <c r="D81" s="10" t="s">
        <v>15</v>
      </c>
      <c r="E81" s="10" t="s">
        <v>118</v>
      </c>
      <c r="F81" s="10"/>
      <c r="G81" s="86">
        <f>G83</f>
        <v>340</v>
      </c>
    </row>
    <row r="82" spans="1:7" ht="28.5" customHeight="1">
      <c r="A82" s="140" t="s">
        <v>141</v>
      </c>
      <c r="B82" s="53"/>
      <c r="C82" s="10" t="s">
        <v>13</v>
      </c>
      <c r="D82" s="10" t="s">
        <v>15</v>
      </c>
      <c r="E82" s="10" t="s">
        <v>118</v>
      </c>
      <c r="F82" s="10" t="s">
        <v>72</v>
      </c>
      <c r="G82" s="86">
        <f>G83</f>
        <v>340</v>
      </c>
    </row>
    <row r="83" spans="1:7" ht="30.75" customHeight="1">
      <c r="A83" s="140" t="s">
        <v>74</v>
      </c>
      <c r="B83" s="102"/>
      <c r="C83" s="10" t="s">
        <v>13</v>
      </c>
      <c r="D83" s="10" t="s">
        <v>15</v>
      </c>
      <c r="E83" s="10" t="s">
        <v>118</v>
      </c>
      <c r="F83" s="10" t="s">
        <v>73</v>
      </c>
      <c r="G83" s="86">
        <v>340</v>
      </c>
    </row>
    <row r="84" spans="1:7" ht="24.75" customHeight="1">
      <c r="A84" s="140" t="s">
        <v>29</v>
      </c>
      <c r="B84" s="53"/>
      <c r="C84" s="10" t="s">
        <v>13</v>
      </c>
      <c r="D84" s="10" t="s">
        <v>15</v>
      </c>
      <c r="E84" s="10" t="s">
        <v>119</v>
      </c>
      <c r="F84" s="10"/>
      <c r="G84" s="86">
        <f>G85</f>
        <v>30</v>
      </c>
    </row>
    <row r="85" spans="1:7" ht="24.75" customHeight="1">
      <c r="A85" s="140" t="s">
        <v>141</v>
      </c>
      <c r="B85" s="53"/>
      <c r="C85" s="10" t="s">
        <v>13</v>
      </c>
      <c r="D85" s="10" t="s">
        <v>15</v>
      </c>
      <c r="E85" s="10" t="s">
        <v>119</v>
      </c>
      <c r="F85" s="10" t="s">
        <v>72</v>
      </c>
      <c r="G85" s="86">
        <f>G86</f>
        <v>30</v>
      </c>
    </row>
    <row r="86" spans="1:7" ht="36.75" customHeight="1">
      <c r="A86" s="140" t="s">
        <v>74</v>
      </c>
      <c r="B86" s="53"/>
      <c r="C86" s="10" t="s">
        <v>13</v>
      </c>
      <c r="D86" s="10" t="s">
        <v>15</v>
      </c>
      <c r="E86" s="10" t="s">
        <v>119</v>
      </c>
      <c r="F86" s="10" t="s">
        <v>73</v>
      </c>
      <c r="G86" s="86">
        <v>30</v>
      </c>
    </row>
    <row r="87" spans="1:7" ht="0.75" customHeight="1" hidden="1">
      <c r="A87" s="151" t="s">
        <v>34</v>
      </c>
      <c r="B87" s="53"/>
      <c r="C87" s="16" t="s">
        <v>10</v>
      </c>
      <c r="D87" s="16"/>
      <c r="E87" s="16"/>
      <c r="F87" s="16"/>
      <c r="G87" s="17">
        <f>G88</f>
        <v>10</v>
      </c>
    </row>
    <row r="88" spans="1:7" ht="18.75" hidden="1">
      <c r="A88" s="137" t="s">
        <v>14</v>
      </c>
      <c r="B88" s="53"/>
      <c r="C88" s="9" t="s">
        <v>10</v>
      </c>
      <c r="D88" s="9"/>
      <c r="E88" s="9"/>
      <c r="F88" s="9"/>
      <c r="G88" s="17">
        <f>G91</f>
        <v>10</v>
      </c>
    </row>
    <row r="89" spans="1:7" ht="18.75">
      <c r="A89" s="152" t="s">
        <v>56</v>
      </c>
      <c r="B89" s="53"/>
      <c r="C89" s="9" t="s">
        <v>10</v>
      </c>
      <c r="D89" s="9"/>
      <c r="E89" s="9"/>
      <c r="F89" s="9"/>
      <c r="G89" s="113">
        <f>G90</f>
        <v>10</v>
      </c>
    </row>
    <row r="90" spans="1:7" ht="18.75">
      <c r="A90" s="152" t="s">
        <v>14</v>
      </c>
      <c r="B90" s="53"/>
      <c r="C90" s="9" t="s">
        <v>10</v>
      </c>
      <c r="D90" s="9" t="s">
        <v>10</v>
      </c>
      <c r="E90" s="9"/>
      <c r="F90" s="9"/>
      <c r="G90" s="17">
        <f>G91</f>
        <v>10</v>
      </c>
    </row>
    <row r="91" spans="1:9" ht="38.25">
      <c r="A91" s="140" t="s">
        <v>144</v>
      </c>
      <c r="B91" s="53"/>
      <c r="C91" s="10" t="s">
        <v>10</v>
      </c>
      <c r="D91" s="10" t="s">
        <v>10</v>
      </c>
      <c r="E91" s="10" t="s">
        <v>130</v>
      </c>
      <c r="F91" s="10"/>
      <c r="G91" s="86">
        <f>G92</f>
        <v>10</v>
      </c>
      <c r="I91" s="79"/>
    </row>
    <row r="92" spans="1:7" ht="18.75">
      <c r="A92" s="140" t="s">
        <v>93</v>
      </c>
      <c r="B92" s="53"/>
      <c r="C92" s="10" t="s">
        <v>10</v>
      </c>
      <c r="D92" s="10" t="s">
        <v>10</v>
      </c>
      <c r="E92" s="10" t="s">
        <v>131</v>
      </c>
      <c r="F92" s="10"/>
      <c r="G92" s="86">
        <f>G94</f>
        <v>10</v>
      </c>
    </row>
    <row r="93" spans="1:7" ht="25.5">
      <c r="A93" s="140" t="s">
        <v>141</v>
      </c>
      <c r="B93" s="53"/>
      <c r="C93" s="10" t="s">
        <v>10</v>
      </c>
      <c r="D93" s="10" t="s">
        <v>10</v>
      </c>
      <c r="E93" s="10" t="s">
        <v>131</v>
      </c>
      <c r="F93" s="10" t="s">
        <v>72</v>
      </c>
      <c r="G93" s="86">
        <f>G94</f>
        <v>10</v>
      </c>
    </row>
    <row r="94" spans="1:7" ht="28.5" customHeight="1">
      <c r="A94" s="140" t="s">
        <v>74</v>
      </c>
      <c r="B94" s="102"/>
      <c r="C94" s="10" t="s">
        <v>10</v>
      </c>
      <c r="D94" s="10" t="s">
        <v>10</v>
      </c>
      <c r="E94" s="10" t="s">
        <v>131</v>
      </c>
      <c r="F94" s="10" t="s">
        <v>73</v>
      </c>
      <c r="G94" s="86">
        <v>10</v>
      </c>
    </row>
    <row r="95" spans="1:7" ht="17.25" customHeight="1">
      <c r="A95" s="153" t="s">
        <v>21</v>
      </c>
      <c r="B95" s="102"/>
      <c r="C95" s="116" t="s">
        <v>22</v>
      </c>
      <c r="D95" s="117"/>
      <c r="E95" s="117"/>
      <c r="F95" s="117"/>
      <c r="G95" s="114">
        <f>G96+G101</f>
        <v>222.5</v>
      </c>
    </row>
    <row r="96" spans="1:7" ht="16.5" customHeight="1">
      <c r="A96" s="154" t="s">
        <v>48</v>
      </c>
      <c r="B96" s="106"/>
      <c r="C96" s="15" t="s">
        <v>22</v>
      </c>
      <c r="D96" s="15" t="s">
        <v>11</v>
      </c>
      <c r="E96" s="10"/>
      <c r="F96" s="10"/>
      <c r="G96" s="86">
        <f>G97</f>
        <v>214.5</v>
      </c>
    </row>
    <row r="97" spans="1:7" ht="32.25" customHeight="1">
      <c r="A97" s="143" t="s">
        <v>95</v>
      </c>
      <c r="B97" s="102"/>
      <c r="C97" s="10" t="s">
        <v>22</v>
      </c>
      <c r="D97" s="10" t="s">
        <v>11</v>
      </c>
      <c r="E97" s="10" t="s">
        <v>109</v>
      </c>
      <c r="F97" s="10"/>
      <c r="G97" s="86">
        <f>G98</f>
        <v>214.5</v>
      </c>
    </row>
    <row r="98" spans="1:7" ht="36" customHeight="1">
      <c r="A98" s="139" t="s">
        <v>83</v>
      </c>
      <c r="B98" s="102"/>
      <c r="C98" s="10" t="s">
        <v>22</v>
      </c>
      <c r="D98" s="10" t="s">
        <v>11</v>
      </c>
      <c r="E98" s="10" t="s">
        <v>121</v>
      </c>
      <c r="F98" s="10"/>
      <c r="G98" s="86">
        <f>G99</f>
        <v>214.5</v>
      </c>
    </row>
    <row r="99" spans="1:7" ht="19.5" customHeight="1">
      <c r="A99" s="148" t="s">
        <v>80</v>
      </c>
      <c r="B99" s="102"/>
      <c r="C99" s="10" t="s">
        <v>22</v>
      </c>
      <c r="D99" s="10" t="s">
        <v>11</v>
      </c>
      <c r="E99" s="10" t="s">
        <v>121</v>
      </c>
      <c r="F99" s="10" t="s">
        <v>84</v>
      </c>
      <c r="G99" s="86">
        <f>G100</f>
        <v>214.5</v>
      </c>
    </row>
    <row r="100" spans="1:7" ht="28.5" customHeight="1">
      <c r="A100" s="148" t="s">
        <v>81</v>
      </c>
      <c r="B100" s="102"/>
      <c r="C100" s="10" t="s">
        <v>22</v>
      </c>
      <c r="D100" s="10" t="s">
        <v>11</v>
      </c>
      <c r="E100" s="10" t="s">
        <v>121</v>
      </c>
      <c r="F100" s="10" t="s">
        <v>82</v>
      </c>
      <c r="G100" s="86">
        <v>214.5</v>
      </c>
    </row>
    <row r="101" spans="1:7" ht="23.25" customHeight="1">
      <c r="A101" s="155" t="s">
        <v>35</v>
      </c>
      <c r="B101" s="102"/>
      <c r="C101" s="15" t="s">
        <v>22</v>
      </c>
      <c r="D101" s="15" t="s">
        <v>15</v>
      </c>
      <c r="E101" s="10"/>
      <c r="F101" s="10"/>
      <c r="G101" s="86">
        <f>G102</f>
        <v>8</v>
      </c>
    </row>
    <row r="102" spans="1:7" ht="23.25" customHeight="1">
      <c r="A102" s="148" t="s">
        <v>36</v>
      </c>
      <c r="B102" s="102"/>
      <c r="C102" s="10" t="s">
        <v>22</v>
      </c>
      <c r="D102" s="10" t="s">
        <v>15</v>
      </c>
      <c r="E102" s="10" t="s">
        <v>122</v>
      </c>
      <c r="F102" s="10"/>
      <c r="G102" s="86">
        <f>G103+G106</f>
        <v>8</v>
      </c>
    </row>
    <row r="103" spans="1:9" ht="49.5" customHeight="1">
      <c r="A103" s="146" t="s">
        <v>42</v>
      </c>
      <c r="B103" s="102"/>
      <c r="C103" s="10" t="s">
        <v>22</v>
      </c>
      <c r="D103" s="10" t="s">
        <v>15</v>
      </c>
      <c r="E103" s="10" t="s">
        <v>123</v>
      </c>
      <c r="F103" s="10"/>
      <c r="G103" s="86">
        <f>G104</f>
        <v>4</v>
      </c>
      <c r="I103" s="79"/>
    </row>
    <row r="104" spans="1:7" ht="17.25" customHeight="1">
      <c r="A104" s="148" t="s">
        <v>80</v>
      </c>
      <c r="B104" s="102"/>
      <c r="C104" s="10" t="s">
        <v>22</v>
      </c>
      <c r="D104" s="10" t="s">
        <v>15</v>
      </c>
      <c r="E104" s="10" t="s">
        <v>123</v>
      </c>
      <c r="F104" s="10" t="s">
        <v>84</v>
      </c>
      <c r="G104" s="86">
        <v>4</v>
      </c>
    </row>
    <row r="105" spans="1:7" ht="30" customHeight="1">
      <c r="A105" s="148" t="s">
        <v>81</v>
      </c>
      <c r="B105" s="102"/>
      <c r="C105" s="10" t="s">
        <v>22</v>
      </c>
      <c r="D105" s="10" t="s">
        <v>15</v>
      </c>
      <c r="E105" s="10" t="s">
        <v>123</v>
      </c>
      <c r="F105" s="10" t="s">
        <v>82</v>
      </c>
      <c r="G105" s="86">
        <v>4</v>
      </c>
    </row>
    <row r="106" spans="1:7" ht="18" customHeight="1">
      <c r="A106" s="148" t="s">
        <v>96</v>
      </c>
      <c r="B106" s="102"/>
      <c r="C106" s="10" t="s">
        <v>22</v>
      </c>
      <c r="D106" s="10" t="s">
        <v>15</v>
      </c>
      <c r="E106" s="10" t="s">
        <v>124</v>
      </c>
      <c r="F106" s="10"/>
      <c r="G106" s="86">
        <f>G107</f>
        <v>4</v>
      </c>
    </row>
    <row r="107" spans="1:7" ht="23.25" customHeight="1">
      <c r="A107" s="148" t="s">
        <v>80</v>
      </c>
      <c r="B107" s="102"/>
      <c r="C107" s="10" t="s">
        <v>22</v>
      </c>
      <c r="D107" s="10" t="s">
        <v>15</v>
      </c>
      <c r="E107" s="10" t="s">
        <v>124</v>
      </c>
      <c r="F107" s="10" t="s">
        <v>84</v>
      </c>
      <c r="G107" s="86">
        <f>G108</f>
        <v>4</v>
      </c>
    </row>
    <row r="108" spans="1:7" ht="30" customHeight="1">
      <c r="A108" s="148" t="s">
        <v>81</v>
      </c>
      <c r="B108" s="102"/>
      <c r="C108" s="10" t="s">
        <v>22</v>
      </c>
      <c r="D108" s="10" t="s">
        <v>15</v>
      </c>
      <c r="E108" s="10" t="s">
        <v>124</v>
      </c>
      <c r="F108" s="10" t="s">
        <v>82</v>
      </c>
      <c r="G108" s="86">
        <v>4</v>
      </c>
    </row>
    <row r="109" spans="1:7" ht="18.75">
      <c r="A109" s="153" t="s">
        <v>57</v>
      </c>
      <c r="B109" s="103"/>
      <c r="C109" s="9" t="s">
        <v>44</v>
      </c>
      <c r="D109" s="9"/>
      <c r="E109" s="9"/>
      <c r="F109" s="9"/>
      <c r="G109" s="113">
        <f>G110</f>
        <v>10</v>
      </c>
    </row>
    <row r="110" spans="1:7" ht="20.25" customHeight="1">
      <c r="A110" s="145" t="s">
        <v>47</v>
      </c>
      <c r="B110" s="98"/>
      <c r="C110" s="15" t="s">
        <v>44</v>
      </c>
      <c r="D110" s="15" t="s">
        <v>11</v>
      </c>
      <c r="E110" s="15"/>
      <c r="F110" s="15"/>
      <c r="G110" s="17">
        <f>G111</f>
        <v>10</v>
      </c>
    </row>
    <row r="111" spans="1:7" ht="39" customHeight="1">
      <c r="A111" s="140" t="s">
        <v>145</v>
      </c>
      <c r="B111" s="98"/>
      <c r="C111" s="10" t="s">
        <v>44</v>
      </c>
      <c r="D111" s="10" t="s">
        <v>11</v>
      </c>
      <c r="E111" s="10" t="s">
        <v>128</v>
      </c>
      <c r="F111" s="10"/>
      <c r="G111" s="86">
        <f>G112</f>
        <v>10</v>
      </c>
    </row>
    <row r="112" spans="1:7" ht="21.75" customHeight="1">
      <c r="A112" s="140" t="s">
        <v>94</v>
      </c>
      <c r="B112" s="53"/>
      <c r="C112" s="10" t="s">
        <v>44</v>
      </c>
      <c r="D112" s="10" t="s">
        <v>11</v>
      </c>
      <c r="E112" s="10" t="s">
        <v>129</v>
      </c>
      <c r="F112" s="10"/>
      <c r="G112" s="86">
        <f>G114</f>
        <v>10</v>
      </c>
    </row>
    <row r="113" spans="1:7" ht="27" customHeight="1">
      <c r="A113" s="140" t="s">
        <v>141</v>
      </c>
      <c r="B113" s="53"/>
      <c r="C113" s="10" t="s">
        <v>44</v>
      </c>
      <c r="D113" s="10" t="s">
        <v>11</v>
      </c>
      <c r="E113" s="10" t="s">
        <v>129</v>
      </c>
      <c r="F113" s="10" t="s">
        <v>72</v>
      </c>
      <c r="G113" s="86">
        <v>10</v>
      </c>
    </row>
    <row r="114" spans="1:7" ht="28.5" customHeight="1">
      <c r="A114" s="140" t="s">
        <v>74</v>
      </c>
      <c r="B114" s="53"/>
      <c r="C114" s="10" t="s">
        <v>44</v>
      </c>
      <c r="D114" s="10" t="s">
        <v>11</v>
      </c>
      <c r="E114" s="10" t="s">
        <v>129</v>
      </c>
      <c r="F114" s="10" t="s">
        <v>73</v>
      </c>
      <c r="G114" s="86">
        <v>10</v>
      </c>
    </row>
    <row r="115" spans="1:7" ht="23.25" customHeight="1">
      <c r="A115" s="156" t="s">
        <v>38</v>
      </c>
      <c r="B115" s="107">
        <v>345</v>
      </c>
      <c r="C115" s="27" t="s">
        <v>11</v>
      </c>
      <c r="D115" s="27"/>
      <c r="E115" s="27"/>
      <c r="F115" s="27"/>
      <c r="G115" s="115">
        <f>G116</f>
        <v>180.6</v>
      </c>
    </row>
    <row r="116" spans="1:7" ht="38.25">
      <c r="A116" s="145" t="s">
        <v>63</v>
      </c>
      <c r="B116" s="108"/>
      <c r="C116" s="15" t="s">
        <v>11</v>
      </c>
      <c r="D116" s="15" t="s">
        <v>15</v>
      </c>
      <c r="E116" s="15"/>
      <c r="F116" s="15"/>
      <c r="G116" s="17">
        <f>G117</f>
        <v>180.6</v>
      </c>
    </row>
    <row r="117" spans="1:7" ht="22.5" customHeight="1">
      <c r="A117" s="148" t="s">
        <v>97</v>
      </c>
      <c r="B117" s="103"/>
      <c r="C117" s="10" t="s">
        <v>11</v>
      </c>
      <c r="D117" s="10" t="s">
        <v>15</v>
      </c>
      <c r="E117" s="10" t="s">
        <v>125</v>
      </c>
      <c r="F117" s="10"/>
      <c r="G117" s="86">
        <f>G118+G120</f>
        <v>180.6</v>
      </c>
    </row>
    <row r="118" spans="1:7" ht="45" customHeight="1">
      <c r="A118" s="140" t="s">
        <v>86</v>
      </c>
      <c r="B118" s="103"/>
      <c r="C118" s="10" t="s">
        <v>11</v>
      </c>
      <c r="D118" s="10" t="s">
        <v>15</v>
      </c>
      <c r="E118" s="10" t="s">
        <v>126</v>
      </c>
      <c r="F118" s="10" t="s">
        <v>71</v>
      </c>
      <c r="G118" s="86">
        <f>G119</f>
        <v>179.6</v>
      </c>
    </row>
    <row r="119" spans="1:7" ht="26.25" customHeight="1">
      <c r="A119" s="140" t="s">
        <v>75</v>
      </c>
      <c r="B119" s="103"/>
      <c r="C119" s="10" t="s">
        <v>11</v>
      </c>
      <c r="D119" s="10" t="s">
        <v>15</v>
      </c>
      <c r="E119" s="10" t="s">
        <v>126</v>
      </c>
      <c r="F119" s="10" t="s">
        <v>79</v>
      </c>
      <c r="G119" s="86">
        <v>179.6</v>
      </c>
    </row>
    <row r="120" spans="1:7" ht="28.5" customHeight="1">
      <c r="A120" s="13" t="s">
        <v>135</v>
      </c>
      <c r="B120" s="103"/>
      <c r="C120" s="10" t="s">
        <v>11</v>
      </c>
      <c r="D120" s="10" t="s">
        <v>15</v>
      </c>
      <c r="E120" s="10" t="s">
        <v>126</v>
      </c>
      <c r="F120" s="10" t="s">
        <v>77</v>
      </c>
      <c r="G120" s="86">
        <v>1</v>
      </c>
    </row>
    <row r="121" spans="1:8" ht="21.75" customHeight="1">
      <c r="A121" s="129" t="s">
        <v>137</v>
      </c>
      <c r="B121" s="109"/>
      <c r="C121" s="10" t="s">
        <v>11</v>
      </c>
      <c r="D121" s="10" t="s">
        <v>15</v>
      </c>
      <c r="E121" s="10" t="s">
        <v>126</v>
      </c>
      <c r="F121" s="10" t="s">
        <v>136</v>
      </c>
      <c r="G121" s="86">
        <v>1</v>
      </c>
      <c r="H121" s="112"/>
    </row>
    <row r="122" spans="1:10" ht="18" customHeight="1">
      <c r="A122" s="128"/>
      <c r="B122" s="130"/>
      <c r="C122" s="131"/>
      <c r="D122" s="131"/>
      <c r="E122" s="131"/>
      <c r="F122" s="131"/>
      <c r="G122" s="132">
        <f>G115+G7</f>
        <v>5001.500000000001</v>
      </c>
      <c r="H122" s="135"/>
      <c r="I122" s="112"/>
      <c r="J122" s="112"/>
    </row>
    <row r="123" spans="7:9" ht="45" customHeight="1">
      <c r="G123" s="111"/>
      <c r="H123" s="112"/>
      <c r="I123" s="112"/>
    </row>
    <row r="124" spans="6:7" ht="16.5" customHeight="1">
      <c r="F124" s="79"/>
      <c r="G124" s="111"/>
    </row>
    <row r="125" spans="6:7" ht="25.5" customHeight="1">
      <c r="F125" s="79"/>
      <c r="G125" s="112"/>
    </row>
    <row r="126" ht="18.75" customHeight="1">
      <c r="F126" s="79"/>
    </row>
    <row r="127" ht="20.25" customHeight="1"/>
    <row r="128" ht="17.25" customHeight="1"/>
    <row r="129" ht="15.75" customHeight="1"/>
    <row r="130" ht="18.75" customHeight="1"/>
    <row r="131" ht="39.75" customHeight="1"/>
    <row r="132" ht="18.75" customHeight="1"/>
    <row r="133" ht="17.25" customHeight="1"/>
    <row r="134" ht="24.75" customHeight="1"/>
    <row r="135" ht="31.5" customHeight="1"/>
    <row r="136" ht="27" customHeight="1"/>
    <row r="137" ht="21" customHeight="1"/>
    <row r="138" ht="48" customHeight="1"/>
    <row r="139" ht="25.5" customHeight="1"/>
    <row r="140" ht="24" customHeight="1"/>
    <row r="141" ht="31.5" customHeight="1"/>
    <row r="142" ht="37.5" customHeight="1"/>
    <row r="143" ht="30.75" customHeight="1"/>
    <row r="144" ht="35.25" customHeight="1"/>
    <row r="145" ht="26.25" customHeight="1"/>
    <row r="150" ht="27.75" customHeight="1"/>
  </sheetData>
  <sheetProtection/>
  <mergeCells count="6">
    <mergeCell ref="H39:J43"/>
    <mergeCell ref="H51:H53"/>
    <mergeCell ref="A2:G2"/>
    <mergeCell ref="F1:G1"/>
    <mergeCell ref="H19:I20"/>
    <mergeCell ref="H31:K31"/>
  </mergeCells>
  <printOptions horizontalCentered="1"/>
  <pageMargins left="0.77" right="0" top="0" bottom="0" header="0" footer="0"/>
  <pageSetup fitToHeight="5" fitToWidth="1" horizontalDpi="600" verticalDpi="600" orientation="portrait" paperSize="9" scale="52" r:id="rId1"/>
  <rowBreaks count="3" manualBreakCount="3">
    <brk id="53" max="10" man="1"/>
    <brk id="86" max="10" man="1"/>
    <brk id="1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Бобылева</dc:creator>
  <cp:keywords/>
  <dc:description/>
  <cp:lastModifiedBy>Пользователь</cp:lastModifiedBy>
  <cp:lastPrinted>2017-05-29T11:49:03Z</cp:lastPrinted>
  <dcterms:created xsi:type="dcterms:W3CDTF">2002-03-12T05:39:02Z</dcterms:created>
  <dcterms:modified xsi:type="dcterms:W3CDTF">2017-05-29T11:49:33Z</dcterms:modified>
  <cp:category/>
  <cp:version/>
  <cp:contentType/>
  <cp:contentStatus/>
</cp:coreProperties>
</file>