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9975"/>
  </bookViews>
  <sheets>
    <sheet name="Лист1" sheetId="3" r:id="rId1"/>
  </sheets>
  <definedNames>
    <definedName name="_xlnm.Print_Area" localSheetId="0">Лист1!$A$1:$F$28</definedName>
  </definedNames>
  <calcPr calcId="125725"/>
</workbook>
</file>

<file path=xl/calcChain.xml><?xml version="1.0" encoding="utf-8"?>
<calcChain xmlns="http://schemas.openxmlformats.org/spreadsheetml/2006/main">
  <c r="E19" i="3"/>
  <c r="C5"/>
  <c r="D16"/>
  <c r="C16"/>
  <c r="E16"/>
  <c r="D26"/>
  <c r="F26"/>
  <c r="D5"/>
  <c r="C14"/>
  <c r="C28" s="1"/>
  <c r="F20"/>
  <c r="F8"/>
  <c r="E8"/>
  <c r="D12"/>
  <c r="F12" s="1"/>
  <c r="D18"/>
  <c r="E18" s="1"/>
  <c r="D21"/>
  <c r="F21"/>
  <c r="D23"/>
  <c r="D14"/>
  <c r="E14" s="1"/>
  <c r="C12"/>
  <c r="C18"/>
  <c r="C23"/>
  <c r="F23" s="1"/>
  <c r="F25"/>
  <c r="F24"/>
  <c r="F22"/>
  <c r="F17"/>
  <c r="F15"/>
  <c r="F13"/>
  <c r="F11"/>
  <c r="F10"/>
  <c r="E25"/>
  <c r="E24"/>
  <c r="E22"/>
  <c r="E20"/>
  <c r="E17"/>
  <c r="E13"/>
  <c r="E15"/>
  <c r="E11"/>
  <c r="E10"/>
  <c r="F9"/>
  <c r="E9"/>
  <c r="F7"/>
  <c r="E7"/>
  <c r="F6"/>
  <c r="E6"/>
  <c r="F27"/>
  <c r="E27"/>
  <c r="E23"/>
  <c r="F14"/>
  <c r="E12"/>
  <c r="F16"/>
  <c r="E26"/>
  <c r="E21"/>
  <c r="D28"/>
  <c r="E28" s="1"/>
  <c r="E5"/>
  <c r="F5"/>
  <c r="F28" l="1"/>
  <c r="F18"/>
</calcChain>
</file>

<file path=xl/sharedStrings.xml><?xml version="1.0" encoding="utf-8"?>
<sst xmlns="http://schemas.openxmlformats.org/spreadsheetml/2006/main" count="33" uniqueCount="33">
  <si>
    <t>в %</t>
  </si>
  <si>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</si>
  <si>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</si>
  <si>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</si>
  <si>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</si>
  <si>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</si>
  <si>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</si>
  <si>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 xml:space="preserve">Наименование </t>
  </si>
  <si>
    <t>Отклонение</t>
  </si>
  <si>
    <t>тыс. руб.</t>
  </si>
  <si>
    <t>Резервные фонды</t>
  </si>
  <si>
    <t>Мобилизационная и вневойсковая подготовка</t>
  </si>
  <si>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</si>
  <si>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</si>
  <si>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</si>
  <si>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</si>
  <si>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</si>
  <si>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</si>
  <si>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</si>
  <si>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</si>
  <si>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</si>
  <si>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</si>
  <si>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</si>
  <si>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</si>
  <si>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 xml:space="preserve">        Всего</t>
  </si>
  <si>
    <t>Факт. исполнено</t>
  </si>
  <si>
    <t>Утверждено</t>
  </si>
  <si>
    <t>Приложение №2</t>
  </si>
  <si>
    <t xml:space="preserve">Физическая культура </t>
  </si>
  <si>
    <t>Обеспечение деятельности финансовых, налоговых и таможенных органов и органовнадзора</t>
  </si>
  <si>
    <t xml:space="preserve">   </t>
  </si>
  <si>
    <t>Обеспечение пожарной безопасности</t>
  </si>
  <si>
    <t>Исполнение плана по разделам, подразделам классификации расходов бюджета МО "Мошинское" за  девять месяцев  2018 года</t>
  </si>
</sst>
</file>

<file path=xl/styles.xml><?xml version="1.0" encoding="utf-8"?>
<styleSheet xmlns="http://schemas.openxmlformats.org/spreadsheetml/2006/main">
  <numFmts count="4">
    <numFmt numFmtId="174" formatCode="0000"/>
    <numFmt numFmtId="180" formatCode="0.0%"/>
    <numFmt numFmtId="184" formatCode="#,##0.0"/>
    <numFmt numFmtId="185" formatCode="_-* #,##0.0_р_._-;\-* #,##0.0_р_._-;_-* &quot;-&quot;?_р_._-;_-@_-"/>
  </numFmts>
  <fonts count="12">
    <font>
      <sz val="10"/>
      <name val="Arial Cyr"/>
      <charset val="204"/>
    </font>
    <font>
      <b/>
      <sz val="10"/>
      <name val="Arial"/>
      <charset val="204"/>
    </font>
    <font>
      <sz val="10"/>
      <name val="Arial"/>
      <charset val="204"/>
    </font>
    <font>
      <sz val="8"/>
      <name val="Arial Cyr"/>
      <charset val="204"/>
    </font>
    <font>
      <b/>
      <sz val="9"/>
      <name val="Arial"/>
      <charset val="204"/>
    </font>
    <font>
      <b/>
      <sz val="7"/>
      <name val="Arial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/>
    </xf>
    <xf numFmtId="184" fontId="8" fillId="0" borderId="3" xfId="1" applyNumberFormat="1" applyFont="1" applyFill="1" applyBorder="1" applyAlignment="1" applyProtection="1">
      <alignment horizontal="right"/>
      <protection hidden="1"/>
    </xf>
    <xf numFmtId="184" fontId="8" fillId="0" borderId="3" xfId="1" applyNumberFormat="1" applyFont="1" applyFill="1" applyBorder="1" applyAlignment="1" applyProtection="1">
      <alignment horizontal="right" vertical="center"/>
      <protection hidden="1"/>
    </xf>
    <xf numFmtId="184" fontId="9" fillId="0" borderId="4" xfId="0" applyNumberFormat="1" applyFont="1" applyBorder="1"/>
    <xf numFmtId="180" fontId="9" fillId="0" borderId="4" xfId="0" applyNumberFormat="1" applyFont="1" applyBorder="1"/>
    <xf numFmtId="184" fontId="8" fillId="0" borderId="3" xfId="0" applyNumberFormat="1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184" fontId="8" fillId="0" borderId="3" xfId="0" applyNumberFormat="1" applyFont="1" applyBorder="1"/>
    <xf numFmtId="180" fontId="8" fillId="0" borderId="3" xfId="0" applyNumberFormat="1" applyFont="1" applyBorder="1"/>
    <xf numFmtId="184" fontId="9" fillId="0" borderId="3" xfId="0" applyNumberFormat="1" applyFont="1" applyBorder="1"/>
    <xf numFmtId="180" fontId="9" fillId="0" borderId="3" xfId="0" applyNumberFormat="1" applyFont="1" applyBorder="1"/>
    <xf numFmtId="184" fontId="9" fillId="0" borderId="3" xfId="0" applyNumberFormat="1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85" fontId="9" fillId="0" borderId="5" xfId="0" applyNumberFormat="1" applyFont="1" applyFill="1" applyBorder="1" applyAlignment="1">
      <alignment horizontal="center" vertical="center"/>
    </xf>
    <xf numFmtId="184" fontId="9" fillId="0" borderId="5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84" fontId="9" fillId="0" borderId="3" xfId="0" applyNumberFormat="1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184" fontId="8" fillId="0" borderId="3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left" vertical="center"/>
    </xf>
    <xf numFmtId="184" fontId="9" fillId="0" borderId="6" xfId="0" applyNumberFormat="1" applyFont="1" applyFill="1" applyBorder="1" applyAlignment="1">
      <alignment horizontal="right" vertical="center"/>
    </xf>
    <xf numFmtId="174" fontId="9" fillId="0" borderId="3" xfId="1" applyNumberFormat="1" applyFont="1" applyFill="1" applyBorder="1" applyAlignment="1" applyProtection="1">
      <alignment horizontal="center" vertical="center"/>
      <protection hidden="1"/>
    </xf>
    <xf numFmtId="174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74" fontId="8" fillId="0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74" fontId="9" fillId="0" borderId="4" xfId="1" applyNumberFormat="1" applyFont="1" applyFill="1" applyBorder="1" applyAlignment="1" applyProtection="1">
      <alignment horizontal="center" vertical="center"/>
      <protection hidden="1"/>
    </xf>
    <xf numFmtId="174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74" fontId="9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:F2"/>
    </sheetView>
  </sheetViews>
  <sheetFormatPr defaultRowHeight="12.75"/>
  <cols>
    <col min="1" max="1" width="48" customWidth="1"/>
    <col min="2" max="2" width="8" style="29" customWidth="1"/>
    <col min="3" max="3" width="15.140625" customWidth="1"/>
    <col min="4" max="4" width="13.7109375" customWidth="1"/>
    <col min="5" max="5" width="15.85546875" customWidth="1"/>
    <col min="6" max="6" width="14.5703125" customWidth="1"/>
  </cols>
  <sheetData>
    <row r="1" spans="1:6">
      <c r="E1" s="34" t="s">
        <v>27</v>
      </c>
      <c r="F1" s="34"/>
    </row>
    <row r="2" spans="1:6" ht="43.5" customHeight="1" thickBot="1">
      <c r="A2" s="35" t="s">
        <v>32</v>
      </c>
      <c r="B2" s="35"/>
      <c r="C2" s="35"/>
      <c r="D2" s="35"/>
      <c r="E2" s="35"/>
      <c r="F2" s="35"/>
    </row>
    <row r="3" spans="1:6" ht="34.5" customHeight="1">
      <c r="A3" s="36" t="s">
        <v>7</v>
      </c>
      <c r="B3" s="39"/>
      <c r="C3" s="40" t="s">
        <v>26</v>
      </c>
      <c r="D3" s="40" t="s">
        <v>25</v>
      </c>
      <c r="E3" s="38" t="s">
        <v>8</v>
      </c>
      <c r="F3" s="38"/>
    </row>
    <row r="4" spans="1:6" ht="33" customHeight="1" thickBot="1">
      <c r="A4" s="37"/>
      <c r="B4" s="39"/>
      <c r="C4" s="41"/>
      <c r="D4" s="41"/>
      <c r="E4" s="2" t="s">
        <v>9</v>
      </c>
      <c r="F4" s="1" t="s">
        <v>0</v>
      </c>
    </row>
    <row r="5" spans="1:6" ht="15.75" customHeight="1">
      <c r="A5" s="15" t="s">
        <v>13</v>
      </c>
      <c r="B5" s="30">
        <v>100</v>
      </c>
      <c r="C5" s="16">
        <f>SUM(C6:C11)</f>
        <v>3486.8</v>
      </c>
      <c r="D5" s="17">
        <f>SUM(D6:D11)</f>
        <v>2321.9</v>
      </c>
      <c r="E5" s="5">
        <f t="shared" ref="E5:E16" si="0">D5-C5</f>
        <v>-1164.9000000000001</v>
      </c>
      <c r="F5" s="6">
        <f t="shared" ref="F5:F16" si="1">D5/C5</f>
        <v>0.66591143742113112</v>
      </c>
    </row>
    <row r="6" spans="1:6" ht="55.5" customHeight="1">
      <c r="A6" s="18" t="s">
        <v>14</v>
      </c>
      <c r="B6" s="28">
        <v>102</v>
      </c>
      <c r="C6" s="4">
        <v>545.70000000000005</v>
      </c>
      <c r="D6" s="4">
        <v>444.7</v>
      </c>
      <c r="E6" s="7">
        <f t="shared" si="0"/>
        <v>-101.00000000000006</v>
      </c>
      <c r="F6" s="8">
        <f t="shared" si="1"/>
        <v>0.814916620853949</v>
      </c>
    </row>
    <row r="7" spans="1:6" ht="63">
      <c r="A7" s="18" t="s">
        <v>15</v>
      </c>
      <c r="B7" s="28">
        <v>103</v>
      </c>
      <c r="C7" s="4">
        <v>154.6</v>
      </c>
      <c r="D7" s="4">
        <v>106.4</v>
      </c>
      <c r="E7" s="7">
        <f t="shared" si="0"/>
        <v>-48.199999999999989</v>
      </c>
      <c r="F7" s="8">
        <f t="shared" si="1"/>
        <v>0.68822768434670123</v>
      </c>
    </row>
    <row r="8" spans="1:6" ht="78.75">
      <c r="A8" s="18" t="s">
        <v>16</v>
      </c>
      <c r="B8" s="28">
        <v>104</v>
      </c>
      <c r="C8" s="4">
        <v>2315.6999999999998</v>
      </c>
      <c r="D8" s="4">
        <v>1464.3</v>
      </c>
      <c r="E8" s="7">
        <f>D8-C8</f>
        <v>-851.39999999999986</v>
      </c>
      <c r="F8" s="8">
        <f>D8/C8</f>
        <v>0.63233579479207158</v>
      </c>
    </row>
    <row r="9" spans="1:6" ht="47.25">
      <c r="A9" s="18" t="s">
        <v>29</v>
      </c>
      <c r="B9" s="28">
        <v>106</v>
      </c>
      <c r="C9" s="4">
        <v>35.9</v>
      </c>
      <c r="D9" s="4">
        <v>20</v>
      </c>
      <c r="E9" s="7">
        <f t="shared" si="0"/>
        <v>-15.899999999999999</v>
      </c>
      <c r="F9" s="8">
        <f t="shared" si="1"/>
        <v>0.55710306406685239</v>
      </c>
    </row>
    <row r="10" spans="1:6" ht="15.75">
      <c r="A10" s="18" t="s">
        <v>10</v>
      </c>
      <c r="B10" s="28">
        <v>111</v>
      </c>
      <c r="C10" s="4">
        <v>20</v>
      </c>
      <c r="D10" s="4">
        <v>0</v>
      </c>
      <c r="E10" s="7">
        <f t="shared" si="0"/>
        <v>-20</v>
      </c>
      <c r="F10" s="8">
        <f t="shared" si="1"/>
        <v>0</v>
      </c>
    </row>
    <row r="11" spans="1:6" ht="15.75" customHeight="1">
      <c r="A11" s="18" t="s">
        <v>1</v>
      </c>
      <c r="B11" s="28">
        <v>113</v>
      </c>
      <c r="C11" s="4">
        <v>414.9</v>
      </c>
      <c r="D11" s="4">
        <v>286.5</v>
      </c>
      <c r="E11" s="7">
        <f t="shared" si="0"/>
        <v>-128.39999999999998</v>
      </c>
      <c r="F11" s="8">
        <f t="shared" si="1"/>
        <v>0.69052783803326101</v>
      </c>
    </row>
    <row r="12" spans="1:6" ht="15.75">
      <c r="A12" s="20" t="s">
        <v>17</v>
      </c>
      <c r="B12" s="26">
        <v>200</v>
      </c>
      <c r="C12" s="21">
        <f>C13</f>
        <v>281.2</v>
      </c>
      <c r="D12" s="21">
        <f>D13</f>
        <v>188.9</v>
      </c>
      <c r="E12" s="11">
        <f t="shared" si="0"/>
        <v>-92.299999999999983</v>
      </c>
      <c r="F12" s="12">
        <f t="shared" si="1"/>
        <v>0.67176386913229025</v>
      </c>
    </row>
    <row r="13" spans="1:6" ht="15.75">
      <c r="A13" s="18" t="s">
        <v>11</v>
      </c>
      <c r="B13" s="31">
        <v>203</v>
      </c>
      <c r="C13" s="3">
        <v>281.2</v>
      </c>
      <c r="D13" s="3">
        <v>188.9</v>
      </c>
      <c r="E13" s="11">
        <f t="shared" si="0"/>
        <v>-92.299999999999983</v>
      </c>
      <c r="F13" s="10">
        <f t="shared" si="1"/>
        <v>0.67176386913229025</v>
      </c>
    </row>
    <row r="14" spans="1:6" ht="31.5">
      <c r="A14" s="22" t="s">
        <v>18</v>
      </c>
      <c r="B14" s="26">
        <v>300</v>
      </c>
      <c r="C14" s="21">
        <f>C15</f>
        <v>110</v>
      </c>
      <c r="D14" s="21">
        <f>D15</f>
        <v>12</v>
      </c>
      <c r="E14" s="13">
        <f t="shared" si="0"/>
        <v>-98</v>
      </c>
      <c r="F14" s="14">
        <f t="shared" si="1"/>
        <v>0.10909090909090909</v>
      </c>
    </row>
    <row r="15" spans="1:6" ht="69.75" customHeight="1">
      <c r="A15" s="19" t="s">
        <v>31</v>
      </c>
      <c r="B15" s="28">
        <v>310</v>
      </c>
      <c r="C15" s="4">
        <v>110</v>
      </c>
      <c r="D15" s="4">
        <v>12</v>
      </c>
      <c r="E15" s="7">
        <f t="shared" si="0"/>
        <v>-98</v>
      </c>
      <c r="F15" s="8">
        <f t="shared" si="1"/>
        <v>0.10909090909090909</v>
      </c>
    </row>
    <row r="16" spans="1:6" ht="15.75">
      <c r="A16" s="20" t="s">
        <v>19</v>
      </c>
      <c r="B16" s="27">
        <v>400</v>
      </c>
      <c r="C16" s="21">
        <f>SUM(C17:C17)</f>
        <v>99</v>
      </c>
      <c r="D16" s="21">
        <f>SUM(D17:D17)</f>
        <v>0</v>
      </c>
      <c r="E16" s="11">
        <f t="shared" si="0"/>
        <v>-99</v>
      </c>
      <c r="F16" s="12">
        <f t="shared" si="1"/>
        <v>0</v>
      </c>
    </row>
    <row r="17" spans="1:6" ht="31.5" customHeight="1">
      <c r="A17" s="18" t="s">
        <v>2</v>
      </c>
      <c r="B17" s="28">
        <v>412</v>
      </c>
      <c r="C17" s="3">
        <v>99</v>
      </c>
      <c r="D17" s="3">
        <v>0</v>
      </c>
      <c r="E17" s="9">
        <f t="shared" ref="E17:E28" si="2">D17-C17</f>
        <v>-99</v>
      </c>
      <c r="F17" s="10">
        <f>D17/C17</f>
        <v>0</v>
      </c>
    </row>
    <row r="18" spans="1:6" ht="15.75">
      <c r="A18" s="20" t="s">
        <v>20</v>
      </c>
      <c r="B18" s="27">
        <v>500</v>
      </c>
      <c r="C18" s="21">
        <f>SUM(C19:C20)</f>
        <v>926.8</v>
      </c>
      <c r="D18" s="21">
        <f>SUM(D19:D20)</f>
        <v>483.40000000000003</v>
      </c>
      <c r="E18" s="11">
        <f t="shared" si="2"/>
        <v>-443.39999999999992</v>
      </c>
      <c r="F18" s="12">
        <f>D18/C18</f>
        <v>0.52157962883038422</v>
      </c>
    </row>
    <row r="19" spans="1:6" ht="15.75">
      <c r="A19" s="18" t="s">
        <v>3</v>
      </c>
      <c r="B19" s="28">
        <v>502</v>
      </c>
      <c r="C19" s="3">
        <v>247.5</v>
      </c>
      <c r="D19" s="3">
        <v>71.8</v>
      </c>
      <c r="E19" s="9">
        <f t="shared" si="2"/>
        <v>-175.7</v>
      </c>
      <c r="F19" s="12">
        <v>0</v>
      </c>
    </row>
    <row r="20" spans="1:6" ht="15.75">
      <c r="A20" s="18" t="s">
        <v>12</v>
      </c>
      <c r="B20" s="28">
        <v>503</v>
      </c>
      <c r="C20" s="3">
        <v>679.3</v>
      </c>
      <c r="D20" s="3">
        <v>411.6</v>
      </c>
      <c r="E20" s="9">
        <f t="shared" si="2"/>
        <v>-267.69999999999993</v>
      </c>
      <c r="F20" s="10">
        <f t="shared" ref="F20:F28" si="3">D20/C20</f>
        <v>0.60591785661710595</v>
      </c>
    </row>
    <row r="21" spans="1:6" ht="15.75">
      <c r="A21" s="20" t="s">
        <v>21</v>
      </c>
      <c r="B21" s="32">
        <v>700</v>
      </c>
      <c r="C21" s="21">
        <v>10</v>
      </c>
      <c r="D21" s="21">
        <f>SUM(D22:D22)</f>
        <v>8</v>
      </c>
      <c r="E21" s="11">
        <f t="shared" si="2"/>
        <v>-2</v>
      </c>
      <c r="F21" s="12">
        <f t="shared" si="3"/>
        <v>0.8</v>
      </c>
    </row>
    <row r="22" spans="1:6" ht="15.75">
      <c r="A22" s="18" t="s">
        <v>4</v>
      </c>
      <c r="B22" s="28">
        <v>707</v>
      </c>
      <c r="C22" s="3">
        <v>10</v>
      </c>
      <c r="D22" s="3">
        <v>8</v>
      </c>
      <c r="E22" s="9">
        <f t="shared" si="2"/>
        <v>-2</v>
      </c>
      <c r="F22" s="10">
        <f t="shared" si="3"/>
        <v>0.8</v>
      </c>
    </row>
    <row r="23" spans="1:6" ht="15.75">
      <c r="A23" s="20" t="s">
        <v>22</v>
      </c>
      <c r="B23" s="26">
        <v>1000</v>
      </c>
      <c r="C23" s="21">
        <f>SUM(C24:C25)</f>
        <v>95.2</v>
      </c>
      <c r="D23" s="21">
        <f>SUM(D24:D25)</f>
        <v>62.6</v>
      </c>
      <c r="E23" s="11">
        <f t="shared" si="2"/>
        <v>-32.6</v>
      </c>
      <c r="F23" s="12">
        <f t="shared" si="3"/>
        <v>0.65756302521008403</v>
      </c>
    </row>
    <row r="24" spans="1:6" ht="15.75">
      <c r="A24" s="18" t="s">
        <v>5</v>
      </c>
      <c r="B24" s="28">
        <v>1001</v>
      </c>
      <c r="C24" s="3">
        <v>91.2</v>
      </c>
      <c r="D24" s="3">
        <v>62.6</v>
      </c>
      <c r="E24" s="9">
        <f t="shared" si="2"/>
        <v>-28.6</v>
      </c>
      <c r="F24" s="10">
        <f t="shared" si="3"/>
        <v>0.68640350877192979</v>
      </c>
    </row>
    <row r="25" spans="1:6" ht="15.75">
      <c r="A25" s="18" t="s">
        <v>6</v>
      </c>
      <c r="B25" s="28">
        <v>1003</v>
      </c>
      <c r="C25" s="3">
        <v>4</v>
      </c>
      <c r="D25" s="3">
        <v>0</v>
      </c>
      <c r="E25" s="9">
        <f t="shared" si="2"/>
        <v>-4</v>
      </c>
      <c r="F25" s="10">
        <f t="shared" si="3"/>
        <v>0</v>
      </c>
    </row>
    <row r="26" spans="1:6" ht="15.75">
      <c r="A26" s="20" t="s">
        <v>23</v>
      </c>
      <c r="B26" s="26">
        <v>1100</v>
      </c>
      <c r="C26" s="21">
        <v>10</v>
      </c>
      <c r="D26" s="21">
        <f>SUM(D27:D27)</f>
        <v>4.3</v>
      </c>
      <c r="E26" s="11">
        <f t="shared" si="2"/>
        <v>-5.7</v>
      </c>
      <c r="F26" s="12">
        <f t="shared" si="3"/>
        <v>0.43</v>
      </c>
    </row>
    <row r="27" spans="1:6" ht="15.75" customHeight="1" thickBot="1">
      <c r="A27" s="18" t="s">
        <v>28</v>
      </c>
      <c r="B27" s="28">
        <v>1101</v>
      </c>
      <c r="C27" s="23">
        <v>10</v>
      </c>
      <c r="D27" s="3">
        <v>4.3</v>
      </c>
      <c r="E27" s="9">
        <f t="shared" si="2"/>
        <v>-5.7</v>
      </c>
      <c r="F27" s="10">
        <f t="shared" si="3"/>
        <v>0.43</v>
      </c>
    </row>
    <row r="28" spans="1:6" ht="16.5" thickBot="1">
      <c r="A28" s="24" t="s">
        <v>24</v>
      </c>
      <c r="B28" s="33"/>
      <c r="C28" s="25">
        <f>C5+C12+C14+C16+C18+C21+C23+C26</f>
        <v>5019</v>
      </c>
      <c r="D28" s="25">
        <f>D5+D12+D14+D16+D18+D21+D23+D26</f>
        <v>3081.1000000000004</v>
      </c>
      <c r="E28" s="9">
        <f t="shared" si="2"/>
        <v>-1937.8999999999996</v>
      </c>
      <c r="F28" s="10">
        <f t="shared" si="3"/>
        <v>0.61388722853158006</v>
      </c>
    </row>
    <row r="29" spans="1:6" ht="31.5" customHeight="1">
      <c r="F29" t="s">
        <v>30</v>
      </c>
    </row>
  </sheetData>
  <mergeCells count="7">
    <mergeCell ref="E1:F1"/>
    <mergeCell ref="A2:F2"/>
    <mergeCell ref="A3:A4"/>
    <mergeCell ref="E3:F3"/>
    <mergeCell ref="B3:B4"/>
    <mergeCell ref="C3:C4"/>
    <mergeCell ref="D3:D4"/>
  </mergeCells>
  <phoneticPr fontId="3" type="noConversion"/>
  <pageMargins left="0.78740157480314965" right="0.3937007874015748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Бахарева Г.М.</dc:creator>
  <cp:lastModifiedBy>1</cp:lastModifiedBy>
  <cp:lastPrinted>2018-10-26T07:35:15Z</cp:lastPrinted>
  <dcterms:created xsi:type="dcterms:W3CDTF">2008-10-09T12:40:23Z</dcterms:created>
  <dcterms:modified xsi:type="dcterms:W3CDTF">2018-10-30T05:45:51Z</dcterms:modified>
</cp:coreProperties>
</file>