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6140" windowHeight="8580" activeTab="0"/>
  </bookViews>
  <sheets>
    <sheet name="2016" sheetId="1" r:id="rId1"/>
    <sheet name="Лист2" sheetId="2" r:id="rId2"/>
    <sheet name="Лист3" sheetId="3" r:id="rId3"/>
  </sheets>
  <definedNames>
    <definedName name="_GoBack" localSheetId="0">'2016'!$B$32</definedName>
    <definedName name="Par726" localSheetId="0">'2016'!$A$1</definedName>
  </definedNames>
  <calcPr fullCalcOnLoad="1" refMode="R1C1"/>
</workbook>
</file>

<file path=xl/sharedStrings.xml><?xml version="1.0" encoding="utf-8"?>
<sst xmlns="http://schemas.openxmlformats.org/spreadsheetml/2006/main" count="75" uniqueCount="46">
  <si>
    <t>Форма 2</t>
  </si>
  <si>
    <t>ВЫПОЛНЕНИЕ МЕРОПРИЯТИЙ МУНИЦИПАЛЬНОЙ ПРОГРАММЫ</t>
  </si>
  <si>
    <t>"Развитие физической культуры, спорта и молодежной политики в городском округе Нижняя Салда до 2020 года"</t>
  </si>
  <si>
    <t>план</t>
  </si>
  <si>
    <t>факт</t>
  </si>
  <si>
    <t xml:space="preserve"> процент  </t>
  </si>
  <si>
    <t>выполнения</t>
  </si>
  <si>
    <t xml:space="preserve">ВСЕГО ПО МУНИЦИПАЛЬНОЙ        </t>
  </si>
  <si>
    <t xml:space="preserve">ПРОГРАММЕ, В ТОМ ЧИСЛЕ          </t>
  </si>
  <si>
    <t>федеральныйбюджет</t>
  </si>
  <si>
    <t>областнойбюджет</t>
  </si>
  <si>
    <t xml:space="preserve">местный бюджет                  </t>
  </si>
  <si>
    <t xml:space="preserve">внебюджетные источники          </t>
  </si>
  <si>
    <t xml:space="preserve"> ...  </t>
  </si>
  <si>
    <t xml:space="preserve">                          ПОДПРОГРАММА 1 "Развитие физической культуры и спорта в ГО Нижняя Салда"                         </t>
  </si>
  <si>
    <t xml:space="preserve">ВСЕГО ПО ПОДПРОГРАММЕ 1,        </t>
  </si>
  <si>
    <t xml:space="preserve">В ТОМ ЧИСЛЕ                     </t>
  </si>
  <si>
    <t xml:space="preserve">...  </t>
  </si>
  <si>
    <t xml:space="preserve">      ПОДПРОГРАММА 3    «Развитие образования в сфере физической культуры и спорта ГО Нижняя Салда»                    </t>
  </si>
  <si>
    <t xml:space="preserve">ВСЕГО ПО ПОДПРОГРАММЕ 3,        </t>
  </si>
  <si>
    <t xml:space="preserve">                          ПОДПРОГРАММА 4    «Развитие потенциала молодежи в ГО Нижняя Салда»                    </t>
  </si>
  <si>
    <t xml:space="preserve">ВСЕГО ПО ПОДПРОГРАММЕ 4,        </t>
  </si>
  <si>
    <t xml:space="preserve">                          ПОДПРОГРАММА5      «Обеспечение реализации муниципальной программы «Развитие физической культуры, спорта м молодежной политики ГО Нижняя Салда»                    </t>
  </si>
  <si>
    <t xml:space="preserve">                          ПОДПРОГРАММА6    Патриотическое воспитание граждан                      </t>
  </si>
  <si>
    <t xml:space="preserve">   Объем расходов на выполнение мероприятия,</t>
  </si>
  <si>
    <t>тыс. руб.</t>
  </si>
  <si>
    <t xml:space="preserve">  Причины отклонения  </t>
  </si>
  <si>
    <t>от планового значения</t>
  </si>
  <si>
    <t xml:space="preserve">   Наименование мероприятия/Источники расходов        </t>
  </si>
  <si>
    <t xml:space="preserve">на финансирование        </t>
  </si>
  <si>
    <t xml:space="preserve">  N  строки </t>
  </si>
  <si>
    <t xml:space="preserve">ВСЕГО ПО ПОДПРОГРАММЕ5,   в т.ч.     </t>
  </si>
  <si>
    <t xml:space="preserve">ВСЕГО ПО ПОДПРОГРАММЕ6,     в т.ч.   </t>
  </si>
  <si>
    <t>…</t>
  </si>
  <si>
    <t xml:space="preserve">                          ПОДПРОГРАММА 2 "Развитие инфраструктуры спортивных сооружений ГО Нижняя Салда"                         </t>
  </si>
  <si>
    <t xml:space="preserve">ВСЕГО ПО ПОДПРОГРАММЕ 2,        </t>
  </si>
  <si>
    <r>
      <t>выполнено</t>
    </r>
    <r>
      <rPr>
        <sz val="12"/>
        <rFont val="Times New Roman"/>
        <family val="1"/>
      </rPr>
      <t>: прохождене мед.осмотра работников; приобретение спортинвентаря; приобретение компьютера</t>
    </r>
  </si>
  <si>
    <r>
      <t>выполнено:</t>
    </r>
    <r>
      <rPr>
        <sz val="12"/>
        <rFont val="Times New Roman"/>
        <family val="1"/>
      </rPr>
      <t xml:space="preserve"> приобретение спортинвентаря</t>
    </r>
  </si>
  <si>
    <r>
      <t>выполнено</t>
    </r>
    <r>
      <rPr>
        <sz val="12"/>
        <rFont val="Times New Roman"/>
        <family val="1"/>
      </rPr>
      <t>: проектно-сметная документация по строительству лыжной базы</t>
    </r>
  </si>
  <si>
    <r>
      <t>выполнено</t>
    </r>
    <r>
      <rPr>
        <sz val="12"/>
        <rFont val="Times New Roman"/>
        <family val="1"/>
      </rPr>
      <t>: соревнорвния различного уровня; приобретение спортинвентаря;профосмотр; приобретение светильников для корта; ремонт автобуса; замена дверного блока в помещ.склада; приобретение краски (борта корта); ремонт фойе;ремонт кровли</t>
    </r>
  </si>
  <si>
    <t>ЗА 2016 (ОТЧЕТНЫЙ ПЕРИОД)</t>
  </si>
  <si>
    <r>
      <t>выполнено</t>
    </r>
    <r>
      <rPr>
        <sz val="12"/>
        <rFont val="Times New Roman"/>
        <family val="1"/>
      </rPr>
      <t>: проведение мероприятий (проведение Зарницы)</t>
    </r>
  </si>
  <si>
    <r>
      <t>выполнено</t>
    </r>
    <r>
      <rPr>
        <sz val="12"/>
        <rFont val="Times New Roman"/>
        <family val="1"/>
      </rPr>
      <t>: проведение мероприятий проведение Зарницы, Лагерь Братишка, День призывника)</t>
    </r>
  </si>
  <si>
    <r>
      <t>выполнено</t>
    </r>
    <r>
      <rPr>
        <sz val="12"/>
        <rFont val="Times New Roman"/>
        <family val="1"/>
      </rPr>
      <t>: соревнования различного уровня (приобретение наградной атрибутики Лыжня России, Кросс Нации, Чемпионат России, Чемпионат УРФО, турниры по различным видам спорта); сопровождение програмного продукта 1С</t>
    </r>
  </si>
  <si>
    <t>областной бюджет</t>
  </si>
  <si>
    <r>
      <rPr>
        <u val="single"/>
        <sz val="12"/>
        <rFont val="Times New Roman"/>
        <family val="1"/>
      </rPr>
      <t xml:space="preserve">выполнено: </t>
    </r>
    <r>
      <rPr>
        <sz val="12"/>
        <rFont val="Times New Roman"/>
        <family val="1"/>
      </rPr>
      <t>проведение мероприятий (Приобретение наградной продукции на День молодежи и День города)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</si>
</sst>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0"/>
    <numFmt numFmtId="178" formatCode="0.0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1">
    <font>
      <sz val="10"/>
      <name val="Arial Cyr"/>
      <family val="0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3" fillId="0" borderId="16" xfId="0" applyNumberFormat="1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176" fontId="3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4" fontId="3" fillId="0" borderId="12" xfId="0" applyNumberFormat="1" applyFont="1" applyBorder="1" applyAlignment="1">
      <alignment vertical="top" wrapText="1"/>
    </xf>
    <xf numFmtId="176" fontId="3" fillId="0" borderId="10" xfId="0" applyNumberFormat="1" applyFont="1" applyBorder="1" applyAlignment="1">
      <alignment horizontal="center" vertical="top" wrapText="1"/>
    </xf>
    <xf numFmtId="176" fontId="3" fillId="0" borderId="1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="85" zoomScaleSheetLayoutView="85" zoomScalePageLayoutView="0" workbookViewId="0" topLeftCell="A1">
      <selection activeCell="F56" sqref="F56"/>
    </sheetView>
  </sheetViews>
  <sheetFormatPr defaultColWidth="9.00390625" defaultRowHeight="12.75"/>
  <cols>
    <col min="1" max="1" width="19.25390625" style="0" customWidth="1"/>
    <col min="2" max="2" width="33.625" style="0" customWidth="1"/>
    <col min="3" max="3" width="16.75390625" style="0" customWidth="1"/>
    <col min="4" max="4" width="16.25390625" style="0" customWidth="1"/>
    <col min="5" max="5" width="14.875" style="0" customWidth="1"/>
    <col min="6" max="6" width="32.75390625" style="0" customWidth="1"/>
  </cols>
  <sheetData>
    <row r="1" spans="1:6" ht="15.75">
      <c r="A1" s="47" t="s">
        <v>0</v>
      </c>
      <c r="B1" s="47"/>
      <c r="C1" s="47"/>
      <c r="D1" s="47"/>
      <c r="E1" s="47"/>
      <c r="F1" s="47"/>
    </row>
    <row r="2" ht="15.75">
      <c r="A2" s="2"/>
    </row>
    <row r="3" spans="1:6" ht="15.75">
      <c r="A3" s="48" t="s">
        <v>1</v>
      </c>
      <c r="B3" s="48"/>
      <c r="C3" s="48"/>
      <c r="D3" s="48"/>
      <c r="E3" s="48"/>
      <c r="F3" s="48"/>
    </row>
    <row r="4" spans="1:6" ht="15.75">
      <c r="A4" s="48" t="s">
        <v>2</v>
      </c>
      <c r="B4" s="48"/>
      <c r="C4" s="48"/>
      <c r="D4" s="48"/>
      <c r="E4" s="48"/>
      <c r="F4" s="48"/>
    </row>
    <row r="5" spans="1:6" ht="15.75">
      <c r="A5" s="48" t="s">
        <v>40</v>
      </c>
      <c r="B5" s="48"/>
      <c r="C5" s="48"/>
      <c r="D5" s="48"/>
      <c r="E5" s="48"/>
      <c r="F5" s="48"/>
    </row>
    <row r="6" ht="16.5" thickBot="1">
      <c r="A6" s="3"/>
    </row>
    <row r="7" spans="1:6" ht="33" customHeight="1">
      <c r="A7" s="4" t="s">
        <v>30</v>
      </c>
      <c r="B7" s="8" t="s">
        <v>28</v>
      </c>
      <c r="C7" s="33" t="s">
        <v>24</v>
      </c>
      <c r="D7" s="34"/>
      <c r="E7" s="35"/>
      <c r="F7" s="8" t="s">
        <v>26</v>
      </c>
    </row>
    <row r="8" spans="1:6" ht="15.75" customHeight="1" thickBot="1">
      <c r="A8" s="5"/>
      <c r="B8" s="20" t="s">
        <v>29</v>
      </c>
      <c r="C8" s="36" t="s">
        <v>25</v>
      </c>
      <c r="D8" s="37"/>
      <c r="E8" s="38"/>
      <c r="F8" s="9" t="s">
        <v>27</v>
      </c>
    </row>
    <row r="9" spans="1:6" ht="18" customHeight="1">
      <c r="A9" s="6"/>
      <c r="B9" s="10"/>
      <c r="C9" s="39" t="s">
        <v>3</v>
      </c>
      <c r="D9" s="39" t="s">
        <v>4</v>
      </c>
      <c r="E9" s="17" t="s">
        <v>5</v>
      </c>
      <c r="F9" s="10"/>
    </row>
    <row r="10" spans="1:6" ht="19.5" customHeight="1" thickBot="1">
      <c r="A10" s="7"/>
      <c r="B10" s="11"/>
      <c r="C10" s="40"/>
      <c r="D10" s="40"/>
      <c r="E10" s="14" t="s">
        <v>6</v>
      </c>
      <c r="F10" s="11"/>
    </row>
    <row r="11" spans="1:6" ht="16.5" thickBot="1">
      <c r="A11" s="14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</row>
    <row r="12" spans="1:6" ht="33" customHeight="1">
      <c r="A12" s="39">
        <v>1</v>
      </c>
      <c r="B12" s="9" t="s">
        <v>7</v>
      </c>
      <c r="C12" s="27">
        <f>SUM(C14:C17)</f>
        <v>17716061</v>
      </c>
      <c r="D12" s="27">
        <f>SUM(D14:D17)</f>
        <v>16967379.91</v>
      </c>
      <c r="E12" s="29">
        <f>D12/C12*100</f>
        <v>95.7739980123121</v>
      </c>
      <c r="F12" s="27"/>
    </row>
    <row r="13" spans="1:6" ht="23.25" customHeight="1" thickBot="1">
      <c r="A13" s="40"/>
      <c r="B13" s="12" t="s">
        <v>8</v>
      </c>
      <c r="C13" s="28"/>
      <c r="D13" s="28"/>
      <c r="E13" s="30"/>
      <c r="F13" s="32"/>
    </row>
    <row r="14" spans="1:6" ht="16.5" thickBot="1">
      <c r="A14" s="14">
        <v>2</v>
      </c>
      <c r="B14" s="12" t="s">
        <v>9</v>
      </c>
      <c r="C14" s="16"/>
      <c r="D14" s="16"/>
      <c r="E14" s="15"/>
      <c r="F14" s="12"/>
    </row>
    <row r="15" spans="1:6" ht="16.5" thickBot="1">
      <c r="A15" s="14">
        <v>3</v>
      </c>
      <c r="B15" s="12" t="s">
        <v>10</v>
      </c>
      <c r="C15" s="16">
        <f>C22+C36+C43+C49+C55</f>
        <v>135200</v>
      </c>
      <c r="D15" s="16">
        <f>D22+D36+D43+D49+D55</f>
        <v>135200</v>
      </c>
      <c r="E15" s="15"/>
      <c r="F15" s="12"/>
    </row>
    <row r="16" spans="1:6" ht="16.5" thickBot="1">
      <c r="A16" s="14">
        <v>4</v>
      </c>
      <c r="B16" s="12" t="s">
        <v>11</v>
      </c>
      <c r="C16" s="16">
        <f>C23+C30+C37+C44+C50+C56</f>
        <v>17580861</v>
      </c>
      <c r="D16" s="16">
        <f>D23+D30+D37+D44+D50+D56</f>
        <v>16832179.91</v>
      </c>
      <c r="E16" s="25">
        <f>D16/C16*100</f>
        <v>95.74149929289584</v>
      </c>
      <c r="F16" s="12"/>
    </row>
    <row r="17" spans="1:6" ht="16.5" thickBot="1">
      <c r="A17" s="14">
        <v>5</v>
      </c>
      <c r="B17" s="12" t="s">
        <v>12</v>
      </c>
      <c r="C17" s="16"/>
      <c r="D17" s="16"/>
      <c r="E17" s="12"/>
      <c r="F17" s="12"/>
    </row>
    <row r="18" spans="1:6" ht="22.5" customHeight="1" thickBot="1">
      <c r="A18" s="13" t="s">
        <v>13</v>
      </c>
      <c r="B18" s="41" t="s">
        <v>14</v>
      </c>
      <c r="C18" s="42"/>
      <c r="D18" s="42"/>
      <c r="E18" s="42"/>
      <c r="F18" s="43"/>
    </row>
    <row r="19" spans="1:6" ht="31.5">
      <c r="A19" s="31"/>
      <c r="B19" s="9" t="s">
        <v>15</v>
      </c>
      <c r="C19" s="27">
        <f>SUM(C21:C24)</f>
        <v>7655964.5</v>
      </c>
      <c r="D19" s="27">
        <f>SUM(D21:D24)</f>
        <v>7527798</v>
      </c>
      <c r="E19" s="29">
        <f>D19/C19*100</f>
        <v>98.32592614555618</v>
      </c>
      <c r="F19" s="31"/>
    </row>
    <row r="20" spans="1:6" ht="16.5" thickBot="1">
      <c r="A20" s="32"/>
      <c r="B20" s="12" t="s">
        <v>16</v>
      </c>
      <c r="C20" s="28"/>
      <c r="D20" s="28"/>
      <c r="E20" s="30"/>
      <c r="F20" s="32"/>
    </row>
    <row r="21" spans="1:6" ht="16.5" thickBot="1">
      <c r="A21" s="13"/>
      <c r="B21" s="12" t="s">
        <v>9</v>
      </c>
      <c r="C21" s="16"/>
      <c r="D21" s="16"/>
      <c r="E21" s="25"/>
      <c r="F21" s="12"/>
    </row>
    <row r="22" spans="1:6" ht="16.5" thickBot="1">
      <c r="A22" s="13"/>
      <c r="B22" s="12" t="s">
        <v>10</v>
      </c>
      <c r="C22" s="16"/>
      <c r="D22" s="16"/>
      <c r="E22" s="25"/>
      <c r="F22" s="12"/>
    </row>
    <row r="23" spans="1:6" ht="157.5" customHeight="1" thickBot="1">
      <c r="A23" s="13"/>
      <c r="B23" s="12" t="s">
        <v>11</v>
      </c>
      <c r="C23" s="16">
        <f>6930823+725141.5</f>
        <v>7655964.5</v>
      </c>
      <c r="D23" s="16">
        <f>6852798+675000</f>
        <v>7527798</v>
      </c>
      <c r="E23" s="25">
        <f>D23/C23*100</f>
        <v>98.32592614555618</v>
      </c>
      <c r="F23" s="26" t="s">
        <v>39</v>
      </c>
    </row>
    <row r="24" spans="1:6" ht="16.5" thickBot="1">
      <c r="A24" s="13"/>
      <c r="B24" s="12" t="s">
        <v>12</v>
      </c>
      <c r="C24" s="16"/>
      <c r="D24" s="16"/>
      <c r="E24" s="25"/>
      <c r="F24" s="12"/>
    </row>
    <row r="25" spans="1:6" ht="22.5" customHeight="1" thickBot="1">
      <c r="A25" s="13" t="s">
        <v>13</v>
      </c>
      <c r="B25" s="41" t="s">
        <v>34</v>
      </c>
      <c r="C25" s="42"/>
      <c r="D25" s="42"/>
      <c r="E25" s="42"/>
      <c r="F25" s="43"/>
    </row>
    <row r="26" spans="1:6" ht="31.5">
      <c r="A26" s="31"/>
      <c r="B26" s="9" t="s">
        <v>35</v>
      </c>
      <c r="C26" s="27">
        <f>SUM(C28:C31)</f>
        <v>1074858.5</v>
      </c>
      <c r="D26" s="27">
        <f>SUM(D28:D31)</f>
        <v>546021.7</v>
      </c>
      <c r="E26" s="29">
        <f>D26/C26*100</f>
        <v>50.79940289814891</v>
      </c>
      <c r="F26" s="31"/>
    </row>
    <row r="27" spans="1:6" ht="16.5" thickBot="1">
      <c r="A27" s="32"/>
      <c r="B27" s="12" t="s">
        <v>16</v>
      </c>
      <c r="C27" s="28"/>
      <c r="D27" s="28"/>
      <c r="E27" s="30"/>
      <c r="F27" s="32"/>
    </row>
    <row r="28" spans="1:6" ht="16.5" thickBot="1">
      <c r="A28" s="13"/>
      <c r="B28" s="12" t="s">
        <v>9</v>
      </c>
      <c r="C28" s="16"/>
      <c r="D28" s="16"/>
      <c r="E28" s="25"/>
      <c r="F28" s="12"/>
    </row>
    <row r="29" spans="1:6" ht="16.5" thickBot="1">
      <c r="A29" s="13"/>
      <c r="B29" s="12" t="s">
        <v>10</v>
      </c>
      <c r="C29" s="16"/>
      <c r="D29" s="16"/>
      <c r="E29" s="25"/>
      <c r="F29" s="12"/>
    </row>
    <row r="30" spans="1:6" ht="48" thickBot="1">
      <c r="A30" s="13"/>
      <c r="B30" s="12" t="s">
        <v>11</v>
      </c>
      <c r="C30" s="16">
        <v>1074858.5</v>
      </c>
      <c r="D30" s="16">
        <v>546021.7</v>
      </c>
      <c r="E30" s="25">
        <f>D30/C30*100</f>
        <v>50.79940289814891</v>
      </c>
      <c r="F30" s="26" t="s">
        <v>38</v>
      </c>
    </row>
    <row r="31" spans="1:6" ht="16.5" thickBot="1">
      <c r="A31" s="13"/>
      <c r="B31" s="12" t="s">
        <v>12</v>
      </c>
      <c r="C31" s="16"/>
      <c r="D31" s="16"/>
      <c r="E31" s="25"/>
      <c r="F31" s="12"/>
    </row>
    <row r="32" spans="1:6" ht="18" customHeight="1" thickBot="1">
      <c r="A32" s="13" t="s">
        <v>33</v>
      </c>
      <c r="B32" s="44" t="s">
        <v>18</v>
      </c>
      <c r="C32" s="45"/>
      <c r="D32" s="45"/>
      <c r="E32" s="45"/>
      <c r="F32" s="46"/>
    </row>
    <row r="33" spans="1:6" ht="31.5">
      <c r="A33" s="31"/>
      <c r="B33" s="9" t="s">
        <v>19</v>
      </c>
      <c r="C33" s="27">
        <f>SUM(C35:C38)</f>
        <v>6909477</v>
      </c>
      <c r="D33" s="27">
        <f>SUM(D35:D38)</f>
        <v>6821328</v>
      </c>
      <c r="E33" s="29">
        <f>D33/C33*100</f>
        <v>98.72423050254021</v>
      </c>
      <c r="F33" s="31"/>
    </row>
    <row r="34" spans="1:6" ht="16.5" thickBot="1">
      <c r="A34" s="32"/>
      <c r="B34" s="12" t="s">
        <v>16</v>
      </c>
      <c r="C34" s="28"/>
      <c r="D34" s="28"/>
      <c r="E34" s="30"/>
      <c r="F34" s="32"/>
    </row>
    <row r="35" spans="1:6" ht="16.5" thickBot="1">
      <c r="A35" s="13"/>
      <c r="B35" s="12" t="s">
        <v>9</v>
      </c>
      <c r="C35" s="16"/>
      <c r="D35" s="16"/>
      <c r="E35" s="15"/>
      <c r="F35" s="12"/>
    </row>
    <row r="36" spans="1:6" ht="33" customHeight="1" thickBot="1">
      <c r="A36" s="13"/>
      <c r="B36" s="12" t="s">
        <v>44</v>
      </c>
      <c r="C36" s="16">
        <f>71500+48000</f>
        <v>119500</v>
      </c>
      <c r="D36" s="16">
        <f>71500+48000</f>
        <v>119500</v>
      </c>
      <c r="E36" s="25">
        <f>D36/C36*100</f>
        <v>100</v>
      </c>
      <c r="F36" s="26" t="s">
        <v>37</v>
      </c>
    </row>
    <row r="37" spans="1:6" ht="79.5" customHeight="1" thickBot="1">
      <c r="A37" s="13"/>
      <c r="B37" s="12" t="s">
        <v>11</v>
      </c>
      <c r="C37" s="16">
        <v>6789977</v>
      </c>
      <c r="D37" s="16">
        <v>6701828</v>
      </c>
      <c r="E37" s="25">
        <f>D37/C37*100</f>
        <v>98.70177763488742</v>
      </c>
      <c r="F37" s="26" t="s">
        <v>36</v>
      </c>
    </row>
    <row r="38" spans="1:6" ht="16.5" thickBot="1">
      <c r="A38" s="13"/>
      <c r="B38" s="12" t="s">
        <v>12</v>
      </c>
      <c r="C38" s="16"/>
      <c r="D38" s="16"/>
      <c r="E38" s="12"/>
      <c r="F38" s="12"/>
    </row>
    <row r="39" spans="1:6" ht="19.5" customHeight="1" thickBot="1">
      <c r="A39" s="13" t="s">
        <v>17</v>
      </c>
      <c r="B39" s="41" t="s">
        <v>20</v>
      </c>
      <c r="C39" s="42"/>
      <c r="D39" s="42"/>
      <c r="E39" s="42"/>
      <c r="F39" s="43"/>
    </row>
    <row r="40" spans="1:6" ht="31.5">
      <c r="A40" s="31"/>
      <c r="B40" s="9" t="s">
        <v>21</v>
      </c>
      <c r="C40" s="27">
        <f>SUM(C42:C45)</f>
        <v>55500</v>
      </c>
      <c r="D40" s="27">
        <f>SUM(D42:D45)</f>
        <v>55500</v>
      </c>
      <c r="E40" s="29">
        <f>D40/C40*100</f>
        <v>100</v>
      </c>
      <c r="F40" s="31"/>
    </row>
    <row r="41" spans="1:6" ht="16.5" thickBot="1">
      <c r="A41" s="32"/>
      <c r="B41" s="12" t="s">
        <v>16</v>
      </c>
      <c r="C41" s="28"/>
      <c r="D41" s="28"/>
      <c r="E41" s="30"/>
      <c r="F41" s="32"/>
    </row>
    <row r="42" spans="1:6" ht="16.5" thickBot="1">
      <c r="A42" s="13"/>
      <c r="B42" s="12" t="s">
        <v>9</v>
      </c>
      <c r="C42" s="16"/>
      <c r="D42" s="16"/>
      <c r="E42" s="15"/>
      <c r="F42" s="12"/>
    </row>
    <row r="43" spans="1:6" ht="16.5" thickBot="1">
      <c r="A43" s="13"/>
      <c r="B43" s="12" t="s">
        <v>10</v>
      </c>
      <c r="C43" s="16"/>
      <c r="D43" s="16"/>
      <c r="E43" s="25"/>
      <c r="F43" s="12"/>
    </row>
    <row r="44" spans="1:6" ht="63.75" thickBot="1">
      <c r="A44" s="13"/>
      <c r="B44" s="12" t="s">
        <v>11</v>
      </c>
      <c r="C44" s="16">
        <v>55500</v>
      </c>
      <c r="D44" s="16">
        <v>55500</v>
      </c>
      <c r="E44" s="25">
        <f>D44/C44*100</f>
        <v>100</v>
      </c>
      <c r="F44" s="12" t="s">
        <v>45</v>
      </c>
    </row>
    <row r="45" spans="1:6" ht="16.5" thickBot="1">
      <c r="A45" s="13"/>
      <c r="B45" s="12" t="s">
        <v>12</v>
      </c>
      <c r="C45" s="16"/>
      <c r="D45" s="16"/>
      <c r="E45" s="12"/>
      <c r="F45" s="12"/>
    </row>
    <row r="46" spans="1:6" ht="36" customHeight="1" thickBot="1">
      <c r="A46" s="13" t="s">
        <v>17</v>
      </c>
      <c r="B46" s="41" t="s">
        <v>22</v>
      </c>
      <c r="C46" s="42"/>
      <c r="D46" s="42"/>
      <c r="E46" s="42"/>
      <c r="F46" s="43"/>
    </row>
    <row r="47" spans="1:6" ht="34.5" customHeight="1" thickBot="1">
      <c r="A47" s="21"/>
      <c r="B47" s="19" t="s">
        <v>31</v>
      </c>
      <c r="C47" s="22">
        <f>SUM(C48:C51)</f>
        <v>1966061</v>
      </c>
      <c r="D47" s="22">
        <f>SUM(D48:D51)</f>
        <v>1962532.21</v>
      </c>
      <c r="E47" s="25">
        <f>D47/C47*100</f>
        <v>99.82051472461943</v>
      </c>
      <c r="F47" s="21"/>
    </row>
    <row r="48" spans="1:6" ht="16.5" thickBot="1">
      <c r="A48" s="13"/>
      <c r="B48" s="12" t="s">
        <v>9</v>
      </c>
      <c r="C48" s="16"/>
      <c r="D48" s="16"/>
      <c r="E48" s="15"/>
      <c r="F48" s="12"/>
    </row>
    <row r="49" spans="1:6" ht="16.5" thickBot="1">
      <c r="A49" s="13"/>
      <c r="B49" s="12" t="s">
        <v>10</v>
      </c>
      <c r="C49" s="16"/>
      <c r="D49" s="16"/>
      <c r="E49" s="15"/>
      <c r="F49" s="12"/>
    </row>
    <row r="50" spans="1:6" ht="156.75" customHeight="1" thickBot="1">
      <c r="A50" s="13"/>
      <c r="B50" s="12" t="s">
        <v>11</v>
      </c>
      <c r="C50" s="16">
        <f>1205690+760371</f>
        <v>1966061</v>
      </c>
      <c r="D50" s="16">
        <f>798980.85+234965.82+170396.84+758188.7</f>
        <v>1962532.21</v>
      </c>
      <c r="E50" s="25">
        <f>D50/C50*100</f>
        <v>99.82051472461943</v>
      </c>
      <c r="F50" s="26" t="s">
        <v>43</v>
      </c>
    </row>
    <row r="51" spans="1:6" ht="19.5" customHeight="1" thickBot="1">
      <c r="A51" s="13"/>
      <c r="B51" s="12" t="s">
        <v>12</v>
      </c>
      <c r="C51" s="16"/>
      <c r="D51" s="16"/>
      <c r="E51" s="12"/>
      <c r="F51" s="12"/>
    </row>
    <row r="52" spans="1:6" ht="20.25" customHeight="1" thickBot="1">
      <c r="A52" s="13" t="s">
        <v>17</v>
      </c>
      <c r="B52" s="41" t="s">
        <v>23</v>
      </c>
      <c r="C52" s="42"/>
      <c r="D52" s="42"/>
      <c r="E52" s="42"/>
      <c r="F52" s="43"/>
    </row>
    <row r="53" spans="1:6" ht="30" customHeight="1" thickBot="1">
      <c r="A53" s="4"/>
      <c r="B53" s="9" t="s">
        <v>32</v>
      </c>
      <c r="C53" s="18">
        <f>SUM(C54:C57)</f>
        <v>54200</v>
      </c>
      <c r="D53" s="18">
        <f>SUM(D54:D57)</f>
        <v>54200</v>
      </c>
      <c r="E53" s="25">
        <f>D53/C53*100</f>
        <v>100</v>
      </c>
      <c r="F53" s="12"/>
    </row>
    <row r="54" spans="1:6" ht="16.5" thickBot="1">
      <c r="A54" s="21"/>
      <c r="B54" s="19" t="s">
        <v>9</v>
      </c>
      <c r="C54" s="23"/>
      <c r="D54" s="23"/>
      <c r="E54" s="24"/>
      <c r="F54" s="19"/>
    </row>
    <row r="55" spans="1:6" ht="48" thickBot="1">
      <c r="A55" s="13"/>
      <c r="B55" s="12" t="s">
        <v>10</v>
      </c>
      <c r="C55" s="16">
        <v>15700</v>
      </c>
      <c r="D55" s="16">
        <v>15700</v>
      </c>
      <c r="E55" s="25">
        <f>D55/C55*100</f>
        <v>100</v>
      </c>
      <c r="F55" s="26" t="s">
        <v>41</v>
      </c>
    </row>
    <row r="56" spans="1:6" ht="63.75" thickBot="1">
      <c r="A56" s="13"/>
      <c r="B56" s="12" t="s">
        <v>11</v>
      </c>
      <c r="C56" s="16">
        <v>38500</v>
      </c>
      <c r="D56" s="16">
        <v>38500</v>
      </c>
      <c r="E56" s="25">
        <f>D56/C56*100</f>
        <v>100</v>
      </c>
      <c r="F56" s="26" t="s">
        <v>42</v>
      </c>
    </row>
    <row r="57" spans="1:6" ht="16.5" thickBot="1">
      <c r="A57" s="21"/>
      <c r="B57" s="19" t="s">
        <v>12</v>
      </c>
      <c r="C57" s="23"/>
      <c r="D57" s="23"/>
      <c r="E57" s="19"/>
      <c r="F57" s="19"/>
    </row>
    <row r="58" ht="15">
      <c r="A58" s="1"/>
    </row>
  </sheetData>
  <sheetProtection/>
  <mergeCells count="39">
    <mergeCell ref="B52:F52"/>
    <mergeCell ref="A1:F1"/>
    <mergeCell ref="A3:F3"/>
    <mergeCell ref="A4:F4"/>
    <mergeCell ref="A5:F5"/>
    <mergeCell ref="F40:F41"/>
    <mergeCell ref="A33:A34"/>
    <mergeCell ref="C33:C34"/>
    <mergeCell ref="D33:D34"/>
    <mergeCell ref="B39:F39"/>
    <mergeCell ref="A40:A41"/>
    <mergeCell ref="C40:C41"/>
    <mergeCell ref="D40:D41"/>
    <mergeCell ref="E40:E41"/>
    <mergeCell ref="B46:F46"/>
    <mergeCell ref="A12:A13"/>
    <mergeCell ref="C12:C13"/>
    <mergeCell ref="D12:D13"/>
    <mergeCell ref="E33:E34"/>
    <mergeCell ref="B32:F32"/>
    <mergeCell ref="F33:F34"/>
    <mergeCell ref="B18:F18"/>
    <mergeCell ref="A19:A20"/>
    <mergeCell ref="C19:C20"/>
    <mergeCell ref="D19:D20"/>
    <mergeCell ref="E19:E20"/>
    <mergeCell ref="F19:F20"/>
    <mergeCell ref="B25:F25"/>
    <mergeCell ref="A26:A27"/>
    <mergeCell ref="C26:C27"/>
    <mergeCell ref="D26:D27"/>
    <mergeCell ref="E26:E27"/>
    <mergeCell ref="F26:F27"/>
    <mergeCell ref="E12:E13"/>
    <mergeCell ref="C7:E7"/>
    <mergeCell ref="C8:E8"/>
    <mergeCell ref="C9:C10"/>
    <mergeCell ref="D9:D10"/>
    <mergeCell ref="F12:F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OEM</cp:lastModifiedBy>
  <cp:lastPrinted>2017-03-06T03:13:51Z</cp:lastPrinted>
  <dcterms:created xsi:type="dcterms:W3CDTF">2016-04-12T06:34:23Z</dcterms:created>
  <dcterms:modified xsi:type="dcterms:W3CDTF">2017-03-29T05:12:10Z</dcterms:modified>
  <cp:category/>
  <cp:version/>
  <cp:contentType/>
  <cp:contentStatus/>
</cp:coreProperties>
</file>