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4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</externalReferences>
  <definedNames>
    <definedName name="_xlnm.Print_Titles" localSheetId="0">'1'!$9:$10</definedName>
    <definedName name="_xlnm.Print_Titles" localSheetId="1">'2'!$8:$8</definedName>
    <definedName name="_xlnm.Print_Titles" localSheetId="2">'3'!$8:$9</definedName>
    <definedName name="_xlnm.Print_Titles" localSheetId="3">'4'!$8:$8</definedName>
  </definedNames>
  <calcPr fullCalcOnLoad="1"/>
</workbook>
</file>

<file path=xl/sharedStrings.xml><?xml version="1.0" encoding="utf-8"?>
<sst xmlns="http://schemas.openxmlformats.org/spreadsheetml/2006/main" count="1506" uniqueCount="434">
  <si>
    <t>Содержание автомобильных дорог и искусственных сооружений на них</t>
  </si>
  <si>
    <t>Выплата пенсий за выслугу лет лицам, замещавшим муниципальные должности и должности муниципальной службы сельского поселения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</si>
  <si>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</si>
  <si>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</si>
  <si>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НЕПРОГРАММНЫЕ РАСХОДЫ</t>
  </si>
  <si>
    <t xml:space="preserve">тыс. рублей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</si>
  <si>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</si>
  <si>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</si>
  <si>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</si>
  <si>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</si>
  <si>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</si>
  <si>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</si>
  <si>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</si>
  <si>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</si>
  <si>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</si>
  <si>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</si>
  <si>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</si>
  <si>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</si>
  <si>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 с организаций</t>
  </si>
  <si>
    <t>Транспортный налог с физических лиц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</si>
  <si>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</si>
  <si>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</si>
  <si>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</si>
  <si>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</si>
  <si>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</si>
  <si>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</si>
  <si>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Приложение 4</t>
  </si>
  <si>
    <t>Мероприятия, осуществляемые органами местного самоуправления поселений в рамках непрограммных мероприятий</t>
  </si>
  <si>
    <t>Паспортизация автомобильных дорог</t>
  </si>
  <si>
    <t>Благоустройство территории поселения (прочие мероприятия)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</si>
  <si>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</si>
  <si>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КФСР</t>
  </si>
  <si>
    <t>КЦСР</t>
  </si>
  <si>
    <t>КВР</t>
  </si>
  <si>
    <t>3</t>
  </si>
  <si>
    <t>4</t>
  </si>
  <si>
    <t>ПРОГРАММНЫЕ РАСХОДЫ</t>
  </si>
  <si>
    <t>Код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</si>
  <si>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</si>
  <si>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</si>
  <si>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</si>
  <si>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</si>
  <si>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</si>
  <si>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182</t>
  </si>
  <si>
    <t>1 09 00000 00 0000 000</t>
  </si>
  <si>
    <t>ЗАДОЛЖЕННОСТЬ ПО ОТМЕНЕННЫМ НАЛОГАМ, СБОРАМ И ИНЫМ ОБЯЗАТЕЛЬНЫМ ПЛАТЕЖАМ</t>
  </si>
  <si>
    <t>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</si>
  <si>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</si>
  <si>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1 09 02000 01 0000 110 </t>
  </si>
  <si>
    <t>Акцизы</t>
  </si>
  <si>
    <t xml:space="preserve">1 09 02010 01 0000 110 </t>
  </si>
  <si>
    <t>Акцизы на природный газ</t>
  </si>
  <si>
    <t>1 09 02020 01 0000 110</t>
  </si>
  <si>
    <t xml:space="preserve">Акцизы на нефть и стабильный газовый конденсат </t>
  </si>
  <si>
    <t>1 09 02030 02 0000 110</t>
  </si>
  <si>
    <t>Акцизы на ювелирные изделия</t>
  </si>
  <si>
    <t>1 09 03000 00 0000 110</t>
  </si>
  <si>
    <t>Платежи за пользование природными ресурсами</t>
  </si>
  <si>
    <t>1 09 03010 03 0000 110</t>
  </si>
  <si>
    <t>Платежи за проведение поисковых и разведочных работ</t>
  </si>
  <si>
    <t xml:space="preserve">1 09 03020 00 0000 110 </t>
  </si>
  <si>
    <t>Платежи за добычу полезных ископаемых</t>
  </si>
  <si>
    <t xml:space="preserve">1 09 03021 03 0000 110 </t>
  </si>
  <si>
    <t>Платежи за добычу общераспространенных полезных ископаемых</t>
  </si>
  <si>
    <t xml:space="preserve">1 09 03022 01 0000 110 </t>
  </si>
  <si>
    <t>Платежи за добычу углеводородного сырья</t>
  </si>
  <si>
    <t xml:space="preserve">1 09 03023 01 0000 110 </t>
  </si>
  <si>
    <t>Платежи за добычу подземных вод</t>
  </si>
  <si>
    <t xml:space="preserve">1 09 03024 01 0000 110 </t>
  </si>
  <si>
    <t>Платежи за добычу полезных ископаемых из уникальных месторождений и групп месторождений федерального значения</t>
  </si>
  <si>
    <t xml:space="preserve">1 09 03025 01 0000 110 </t>
  </si>
  <si>
    <t>Платежи за добычу других полезных ископаемых</t>
  </si>
  <si>
    <t xml:space="preserve">1 09 03030 03 0000 110 </t>
  </si>
  <si>
    <t>Платежи за пользование недрами в целях, не связанных с добычей полезных ископаемых</t>
  </si>
  <si>
    <t xml:space="preserve">1 09 03040 01 0000 110 </t>
  </si>
  <si>
    <t>Платежи за пользование недрами территориального моря Российской Федерации</t>
  </si>
  <si>
    <t xml:space="preserve">1 09 03050 01 0000 110 </t>
  </si>
  <si>
    <t>Платежи за пользование недрами континентального шельфа Российской Федерации</t>
  </si>
  <si>
    <t xml:space="preserve">1 09 03060 01 0000 110 </t>
  </si>
  <si>
    <t>Платежи за пользование недрами при выполнении соглашений о разделе продукции</t>
  </si>
  <si>
    <t xml:space="preserve">1 09 03061 01 0000 110 </t>
  </si>
  <si>
    <t>Разовые платежи (бонусы), регулярные платежи (роялти)</t>
  </si>
  <si>
    <t xml:space="preserve">1 09 03062 01 0000 110 </t>
  </si>
  <si>
    <t>Ежегодные платежи за  проведение поисковых и разведочных работ</t>
  </si>
  <si>
    <t xml:space="preserve">1 09 03070 01 0000 110 </t>
  </si>
  <si>
    <t>Платежи за пользование континентальным шельфом Российской Федерации</t>
  </si>
  <si>
    <t>1 09 03071 01 0000 110</t>
  </si>
  <si>
    <t>Платежи за пользование минеральными ресурсами</t>
  </si>
  <si>
    <t>1 09 03072 01 0000 110</t>
  </si>
  <si>
    <t>Плата за пользование живыми ресурсами</t>
  </si>
  <si>
    <t xml:space="preserve">1 09 03080 01 0000 110 </t>
  </si>
  <si>
    <t>Отчисления на воспроизводство минерально-сырьевой базы</t>
  </si>
  <si>
    <t xml:space="preserve">1 09 03081 01 0000 110 </t>
  </si>
  <si>
    <t>Отчисления на воспроизводство минерально-сырьевой базы, зачисляемые в федеральный бюджет</t>
  </si>
  <si>
    <t xml:space="preserve">1 09 03082 02 0000 110 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</si>
  <si>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</si>
  <si>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1 09 03083 02 0000 110</t>
  </si>
  <si>
    <t xml:space="preserve"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 </t>
  </si>
  <si>
    <t xml:space="preserve">1 09 04000 00 0000 110 </t>
  </si>
  <si>
    <t xml:space="preserve">Налоги на имущество </t>
  </si>
  <si>
    <t>1 09 04010 02 0000 110</t>
  </si>
  <si>
    <t xml:space="preserve">Налог на имущество предприятий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</si>
  <si>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</si>
  <si>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</si>
  <si>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</si>
  <si>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 xml:space="preserve">БЕЗВОЗМЕЗДНЫЕ ПОСТУПЛЕНИЯ </t>
  </si>
  <si>
    <t xml:space="preserve">ВСЕГО ДОХОДОВ </t>
  </si>
  <si>
    <t>БЕЗВОЗМЕЗДНЫЕ ПОСТУПЛЕНИЯ ОТ ДРУГИХ БЮДЖЕТОВ БЮДЖЕТНОЙ СИСТЕМЫ РОССИЙСКОЙ ФЕДЕРАЦИИ</t>
  </si>
  <si>
    <t>1 01 02000 01 0000 110</t>
  </si>
  <si>
    <t>Налог на доходы физических лиц</t>
  </si>
  <si>
    <t>2 02 00000 00 0000 000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</si>
  <si>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</si>
  <si>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</si>
  <si>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</si>
  <si>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</si>
  <si>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</si>
  <si>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</si>
  <si>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</si>
  <si>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</si>
  <si>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</si>
  <si>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</si>
  <si>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14</t>
  </si>
  <si>
    <t>Другие общегосударственные вопросы</t>
  </si>
  <si>
    <t>Выполнение других обязательств государства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</si>
  <si>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</si>
  <si>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</si>
  <si>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</si>
  <si>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</si>
  <si>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08</t>
  </si>
  <si>
    <t>05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</si>
  <si>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</si>
  <si>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</si>
  <si>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</si>
  <si>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</si>
  <si>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</si>
  <si>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 xml:space="preserve">Культура </t>
  </si>
  <si>
    <t>10</t>
  </si>
  <si>
    <t>Социальная политика</t>
  </si>
  <si>
    <t>Социальное обеспечение населения</t>
  </si>
  <si>
    <t>Наименование расходов</t>
  </si>
  <si>
    <t>0100</t>
  </si>
  <si>
    <t>0104</t>
  </si>
  <si>
    <t>0300</t>
  </si>
  <si>
    <t>0314</t>
  </si>
  <si>
    <t>0400</t>
  </si>
  <si>
    <t>0500</t>
  </si>
  <si>
    <t>0502</t>
  </si>
  <si>
    <t>0503</t>
  </si>
  <si>
    <t>0800</t>
  </si>
  <si>
    <t>0801</t>
  </si>
  <si>
    <t>1000</t>
  </si>
  <si>
    <t>1003</t>
  </si>
  <si>
    <t>ИТОГО</t>
  </si>
  <si>
    <t>2 02 04999 10 0000 151</t>
  </si>
  <si>
    <t>Прочие межбюджетные трансферты, передаваемые бюджетам поселений</t>
  </si>
  <si>
    <t>Земельный налог (по обязательствам, возникшим до 1 января 2006 года), мобилизуемый на территориях поселений</t>
  </si>
  <si>
    <t>600 04 00</t>
  </si>
  <si>
    <t>Организация мест захоронения</t>
  </si>
  <si>
    <t xml:space="preserve">1 09 00000 00 0000 000 </t>
  </si>
  <si>
    <t>1 09 04050 10 0000 110</t>
  </si>
  <si>
    <t>ЗАДОЛЖЕННОСТЬ И ПЕРЕРАСЧЕТЫ ПО ОТМЕНЕННЫМ НАЛОГАМ, СБОРАМ И ИНЫМ ОБЯЗАТЕЛЬНЫМ ПЛАТЕЖАМ</t>
  </si>
  <si>
    <t>2 02 04029 10 0000 151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</si>
  <si>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</si>
  <si>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520 00 00</t>
  </si>
  <si>
    <t>520 23 00</t>
  </si>
  <si>
    <t>Иные безвозмездные и безвозвратные перечисления</t>
  </si>
  <si>
    <t>Конкурс муниципальных районов и городских округов Пермского края по достижению наиболее результативных значений показателей социально-экономического развития муниципальных районов и городских округов Пермского края</t>
  </si>
  <si>
    <t>2 02 02008 10 0000 151</t>
  </si>
  <si>
    <t>2 02 02085 10 0000 151</t>
  </si>
  <si>
    <t>Субсидии бюджетам поселений на обеспечение жильем молодых семей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</si>
  <si>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</si>
  <si>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ВСЕГО РАСХОДОВ</t>
  </si>
  <si>
    <t>0113</t>
  </si>
  <si>
    <t>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</si>
  <si>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</si>
  <si>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Составление протоколов об административных правонарушениях</t>
  </si>
  <si>
    <t>1 13 01995 10 0000 130</t>
  </si>
  <si>
    <t>120</t>
  </si>
  <si>
    <t>100</t>
  </si>
  <si>
    <t>200</t>
  </si>
  <si>
    <t>240</t>
  </si>
  <si>
    <t>800</t>
  </si>
  <si>
    <t>Иные бюджетные ассигнования</t>
  </si>
  <si>
    <t>850</t>
  </si>
  <si>
    <t>0409</t>
  </si>
  <si>
    <t>810</t>
  </si>
  <si>
    <t>Дорожное хозяйство (дорожные фонды)</t>
  </si>
  <si>
    <t>110</t>
  </si>
  <si>
    <t>Расходы на выплаты персоналу казенных учреждений</t>
  </si>
  <si>
    <t>310</t>
  </si>
  <si>
    <t>300</t>
  </si>
  <si>
    <t>Социальное обеспечение и иные выплаты населению</t>
  </si>
  <si>
    <t>09</t>
  </si>
  <si>
    <t>Транспортный налог</t>
  </si>
  <si>
    <t>1 06 04000 02 0000 110</t>
  </si>
  <si>
    <t>320</t>
  </si>
  <si>
    <t>Социальные выплаты гражданам, кроме публичных нормативных социальных выплат</t>
  </si>
  <si>
    <t>1001</t>
  </si>
  <si>
    <t>Пенсионное обеспечение</t>
  </si>
  <si>
    <t>1</t>
  </si>
  <si>
    <t>1 03 00000 00 0000 000</t>
  </si>
  <si>
    <t>Публичные нормативные социальные выплаты гражданам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</si>
  <si>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</si>
  <si>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</si>
  <si>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</si>
  <si>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</si>
  <si>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</si>
  <si>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Субсидии юридическим лицам (кроме некоммерческих организаций), индивидуальным предпринимателям, физическим лицам</t>
  </si>
  <si>
    <t>Культура, кинематография</t>
  </si>
  <si>
    <t>2</t>
  </si>
  <si>
    <t>901 00 00000</t>
  </si>
  <si>
    <t>Обеспечение деятельности органов местного самоуправления поселений</t>
  </si>
  <si>
    <t>903 00 00000</t>
  </si>
  <si>
    <t>Управление муниципальной собственностью</t>
  </si>
  <si>
    <t>Мероприятия по обеспечению пожарной безопасности</t>
  </si>
  <si>
    <t>КВСР</t>
  </si>
  <si>
    <t>Осуществление части полномочий поселений по формированию и исполнению бюджета</t>
  </si>
  <si>
    <t>540</t>
  </si>
  <si>
    <t>Межбюджетные трансферты</t>
  </si>
  <si>
    <t>Иные межбюджетные трансферты</t>
  </si>
  <si>
    <t>Осуществление части полномочий поселений по размещению муниципального заказа</t>
  </si>
  <si>
    <t>908 00 00000</t>
  </si>
  <si>
    <t>Выполнение функций  в области жилищно- коммунального хозяйства</t>
  </si>
  <si>
    <t>908 00 80710</t>
  </si>
  <si>
    <t>Утилизация твёрдых бытовых отходов</t>
  </si>
  <si>
    <t>Прочие субсидии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</si>
  <si>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</si>
  <si>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</si>
  <si>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Наименование кода поступлений в бюджет (группы, подгруппы, статьи, подстатьи, элемента, группы подвида, аналитической группы подвида доходов)</t>
  </si>
  <si>
    <t>901 00 91000</t>
  </si>
  <si>
    <t>901 00 90410</t>
  </si>
  <si>
    <t>901 00 90420</t>
  </si>
  <si>
    <t>901 00 92000</t>
  </si>
  <si>
    <t>903 00 90040</t>
  </si>
  <si>
    <t>901 00 2П040</t>
  </si>
  <si>
    <t>901 00 2У100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</si>
  <si>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</si>
  <si>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</si>
  <si>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07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</si>
  <si>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</si>
  <si>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Мероприятия по обслуживанию сетей газоснабжения</t>
  </si>
  <si>
    <t>Предоставление муниципальной услуги в сфере культуры, в рамках муниципального задания</t>
  </si>
  <si>
    <t>0900</t>
  </si>
  <si>
    <t>Здравоохранение</t>
  </si>
  <si>
    <t>0907</t>
  </si>
  <si>
    <t>Санитарно-эпидемиологическое благополучие</t>
  </si>
  <si>
    <t>Обеспечение жильем молодых семей в рамках основного мероприятия "Обеспечение жильем молодых семей "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</si>
  <si>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901 00 93000</t>
  </si>
  <si>
    <t>Осуществление части полномочий поселений по муниципальному финансовому контролю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</si>
  <si>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</si>
  <si>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</si>
  <si>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</t>
  </si>
  <si>
    <t>938</t>
  </si>
  <si>
    <t>1 08 04000 01 0000 110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</si>
  <si>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</si>
  <si>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</si>
  <si>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1 13 00000 00 0000 000</t>
  </si>
  <si>
    <t>1 13 01000 00 0000 130</t>
  </si>
  <si>
    <t xml:space="preserve">Прочие доходы от оказания платных услуг (работ) получателями средств бюджетов поселений </t>
  </si>
  <si>
    <t>Доходы от оказания платных услуг (работ)</t>
  </si>
  <si>
    <t>Доходы от оказания платных услуг (работ) и компенсации затрат государства</t>
  </si>
  <si>
    <t>0102</t>
  </si>
  <si>
    <t>2 02 30024 10 0000 150</t>
  </si>
  <si>
    <t>2 02 30000 00 0000 150</t>
  </si>
  <si>
    <t>2 02 15001 10 0000 150</t>
  </si>
  <si>
    <t>2 02 10000 00 0000 150</t>
  </si>
  <si>
    <t>0200</t>
  </si>
  <si>
    <t>Национальная оборона</t>
  </si>
  <si>
    <t>0203</t>
  </si>
  <si>
    <t>Мобилизация и вневойсковая подготовка</t>
  </si>
  <si>
    <t>901 00 51180</t>
  </si>
  <si>
    <t>Осуществление первичного воинского учета на территориях, где отсутствуют военные комиссариаты</t>
  </si>
  <si>
    <t>510 00 00000</t>
  </si>
  <si>
    <t>Основное мероприятие "Приведение в нормативное состояние автомобильных дорог в Красноясыльском сельском поселении"</t>
  </si>
  <si>
    <t>513 00 00000</t>
  </si>
  <si>
    <t>513 01 00000</t>
  </si>
  <si>
    <t>513 01 90090</t>
  </si>
  <si>
    <t>513 01 90420</t>
  </si>
  <si>
    <t>513 01 ST040</t>
  </si>
  <si>
    <t xml:space="preserve">Основное мероприятие «Приведение в нормативное состояние коммунального хозяйства в Красноясыльском сельском поселении» </t>
  </si>
  <si>
    <t>511 00 00000</t>
  </si>
  <si>
    <t>Подпрограмма «Обеспечение устойчивого функцианирования жилищно-коммунального хозяйства Красноясыльского сельском поселении»</t>
  </si>
  <si>
    <t>Подпрограмма «Развитие автомобильных дорог»</t>
  </si>
  <si>
    <t>Основное мероприятие «Приведение в нормативное состояние территории Красноясыльского сельского поселения»</t>
  </si>
  <si>
    <t>511 02 00000</t>
  </si>
  <si>
    <t>511 02 90260</t>
  </si>
  <si>
    <t>511 02 90270</t>
  </si>
  <si>
    <t>511 02 90310</t>
  </si>
  <si>
    <t>511 01 00000</t>
  </si>
  <si>
    <t>511 01 90220</t>
  </si>
  <si>
    <t>Подпрограмма «Безопасность Красноясыльского сельского поселения»</t>
  </si>
  <si>
    <t>514 00 00000</t>
  </si>
  <si>
    <t>514 01 00000</t>
  </si>
  <si>
    <t>Основное мероприятие «Безопасность Красноясыльского сельского поселения»</t>
  </si>
  <si>
    <t>514 01 90060</t>
  </si>
  <si>
    <t>511 01 90210</t>
  </si>
  <si>
    <t>Содержание водопроводов</t>
  </si>
  <si>
    <t>Подпрограмма «Развитие культуры, физической культуры и спорта в Красноясыльском поселении»</t>
  </si>
  <si>
    <t>512 00 00000</t>
  </si>
  <si>
    <t>512 01 00000</t>
  </si>
  <si>
    <t>512 01 90330</t>
  </si>
  <si>
    <t>Основное мероприятие «Развитие культуры, физической культуры и спорта»</t>
  </si>
  <si>
    <t>512 01 91000</t>
  </si>
  <si>
    <t>Осуществление части полномочий поселений  по организации библиотечного обслуживания населения</t>
  </si>
  <si>
    <t>512 01 96000</t>
  </si>
  <si>
    <t>Осуществление полномочий поселений  по осуществлению бухгалтерского учета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</si>
  <si>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</si>
  <si>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Центральный аппарат</t>
  </si>
  <si>
    <t>2 02 29999 10 0000 150</t>
  </si>
  <si>
    <t>2 02 35118 10 0000 150</t>
  </si>
  <si>
    <t>2 02 40014 10 0000 150</t>
  </si>
  <si>
    <t>Основное мероприятие «Приведение в нормативное состояние коммунального хозяйства в Красноясыльском сельском поселении»</t>
  </si>
  <si>
    <t>511 02 80710</t>
  </si>
  <si>
    <t>Основное мероприятие «Приведение в нормативное состояние автомобильных дорог в Красноясыльском сельском поселении»</t>
  </si>
  <si>
    <t>Подпрограмма  «Обеспечение жильем молодых семей в Красноясыльском сельском поселении на 2019-2021 годы»</t>
  </si>
  <si>
    <t>515 00 00000</t>
  </si>
  <si>
    <t>515 01 00000</t>
  </si>
  <si>
    <t>Основное мероприятие  «Улучшение жилищных условий молодых семей»</t>
  </si>
  <si>
    <t>515 01 L4970</t>
  </si>
  <si>
    <t>Администрация Красноясыльского муниципального района Пермского края</t>
  </si>
  <si>
    <t>2 07 05030 10 0000 150</t>
  </si>
  <si>
    <t>Софинансирование проектов инициативного бюджетирования</t>
  </si>
  <si>
    <t>512 01 97000</t>
  </si>
  <si>
    <t>Муниципальная программа «Устойчивое развитие территории Красноясыльского сельского поселения Ординского муниципального района Пермского края на 2017-2021 годы»</t>
  </si>
  <si>
    <t>0310</t>
  </si>
  <si>
    <t>902 00 90340</t>
  </si>
  <si>
    <t>Обеспечение пожарной безопасности</t>
  </si>
  <si>
    <t>902 00 97000</t>
  </si>
  <si>
    <t>902 00 00000</t>
  </si>
  <si>
    <t>902 00 SP080</t>
  </si>
  <si>
    <t>902 00 2С180</t>
  </si>
  <si>
    <t>902 00 90360</t>
  </si>
  <si>
    <t>902 00 2У090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</si>
  <si>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</si>
  <si>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</si>
  <si>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</si>
  <si>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ПРОЧИЕ БЕЗВОЗМЕЗДНЫЕ ПОСТУПЛЕНИЯ</t>
  </si>
  <si>
    <t>2 07 00000 00 0000 000</t>
  </si>
  <si>
    <t>511 02 SP060</t>
  </si>
  <si>
    <t>Cамообложение граждан</t>
  </si>
  <si>
    <t>Мероприятия по приобретению водонапорной башни</t>
  </si>
  <si>
    <t>908 00 90560</t>
  </si>
  <si>
    <t>Выполнение функций в области жилищно-коммунального хозяйства</t>
  </si>
  <si>
    <t>Разработка проекта зон санитарной охраны водозаборов</t>
  </si>
  <si>
    <t>511 01 80550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</si>
  <si>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</si>
  <si>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</si>
  <si>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</si>
  <si>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</si>
  <si>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</si>
  <si>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</si>
  <si>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</si>
  <si>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</si>
  <si>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Код классификации источников внутреннего финансирования дефицита </t>
  </si>
  <si>
    <t>Наименование кода классификации источников финансирования дефицитов бюджетов</t>
  </si>
  <si>
    <t>План</t>
  </si>
  <si>
    <t>01 05 00 00 00 0000 000</t>
  </si>
  <si>
    <t xml:space="preserve">Изменение остатков средств на счетах по учету средств бюджетов
</t>
  </si>
  <si>
    <t>Поступление</t>
  </si>
  <si>
    <t>% исполнения</t>
  </si>
  <si>
    <t>Кассовый расход</t>
  </si>
  <si>
    <t>Фактически исполнено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</si>
  <si>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</si>
  <si>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</si>
  <si>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2 19 60000 10 0000 151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</si>
  <si>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</si>
  <si>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значение, прошлых лет, из бюджетов сельских поселений</t>
  </si>
  <si>
    <t>2 19 60010 10 0000 151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</si>
  <si>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</si>
  <si>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945</t>
  </si>
  <si>
    <t>1 11 09045 10 0000 120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</si>
  <si>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</si>
  <si>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</si>
  <si>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2 02 25467 10 0000 150</t>
  </si>
  <si>
    <t>Субсидии бюджетам сельских поселений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</si>
  <si>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</si>
  <si>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</si>
  <si>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511 01 90580</t>
  </si>
  <si>
    <t>Обустройство водозабора в д.Климиха</t>
  </si>
  <si>
    <t>511 01 90590</t>
  </si>
  <si>
    <t>Монтаж водонапорной башни Рожневского в с.Опачевка</t>
  </si>
  <si>
    <t>0700</t>
  </si>
  <si>
    <t>Образование</t>
  </si>
  <si>
    <t>0707</t>
  </si>
  <si>
    <t>Молодежная политика и оздоровление детей</t>
  </si>
  <si>
    <t>902 00 80180</t>
  </si>
  <si>
    <t>Реализация мероприятий в сфере молодежной политики и патриотического воспитания</t>
  </si>
  <si>
    <t>512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</si>
  <si>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</si>
  <si>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2 02 49999 10 0000 150</t>
  </si>
  <si>
    <t>Прочие межбюджетные трансферты, передаваемые бюджетам сельских поселений</t>
  </si>
  <si>
    <t>Приложение  1</t>
  </si>
  <si>
    <t xml:space="preserve">к решению Думы </t>
  </si>
  <si>
    <t xml:space="preserve">Ординского муниципального округа </t>
  </si>
  <si>
    <t>Приложение  2</t>
  </si>
  <si>
    <t>Приложение  3</t>
  </si>
  <si>
    <t>Приложение  5</t>
  </si>
  <si>
    <t>Отчет об исполнении бюджета Красноясыльского сельского поселения по источникам финансирования дефицита бюджета за 2019 год</t>
  </si>
  <si>
    <t>Отчет об исполнении доходов бюджета Красноясыльского сельского поселения по кодам поступлений в бюджет (группам, подгруппам, статьям, подстатьям классификации доходов бюджета) за 2019 год</t>
  </si>
  <si>
    <t>рублей</t>
  </si>
  <si>
    <t>1 01 02010 01 1000 110</t>
  </si>
  <si>
    <t>1 01 02010 01 2100 110</t>
  </si>
  <si>
    <t>1 01 02030 01 1000 110</t>
  </si>
  <si>
    <t>1 01 02030 01 2100 110</t>
  </si>
  <si>
    <t>1 01 02020 01 1000 110</t>
  </si>
  <si>
    <t>1 01 02030 01 3000 110</t>
  </si>
  <si>
    <t>1 03 02231 01 0000 110</t>
  </si>
  <si>
    <t>1 03 02241 01 0000 110</t>
  </si>
  <si>
    <t>1 03 02251 01 0000 110</t>
  </si>
  <si>
    <t>1 06 01030 10 1000 110</t>
  </si>
  <si>
    <t>1 06 01030 10 2100 110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</si>
  <si>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отчиcслений в местные бюджеты</t>
  </si>
  <si>
    <t>1 06 04011 02 1000 110</t>
  </si>
  <si>
    <t>1 06 04011 02 2100 110</t>
  </si>
  <si>
    <t>1 06 04012 02 1000 110</t>
  </si>
  <si>
    <t>1 06 04012 02 2100 110</t>
  </si>
  <si>
    <t>1 06 06033 10 1000 110</t>
  </si>
  <si>
    <t>1 06 06033 10 2100 110</t>
  </si>
  <si>
    <t>1 06 06033 10 3000 110</t>
  </si>
  <si>
    <t>1 06 06043 10 1000 110</t>
  </si>
  <si>
    <t>1 06 06043 10 2100 110</t>
  </si>
  <si>
    <t xml:space="preserve">рублей </t>
  </si>
  <si>
    <t>901 00 2Р210</t>
  </si>
  <si>
    <t>ИМТ на компенсацию расходов, связанных с формированием эффективной структуры органов местного самоуправления</t>
  </si>
  <si>
    <t>511 02 90280</t>
  </si>
  <si>
    <t>Организация и содержание мест захоронения</t>
  </si>
  <si>
    <t>512 01 2Р210</t>
  </si>
  <si>
    <t>902 00 2Р210</t>
  </si>
  <si>
    <t>Отчет об исполнении бюджетных ассигнований по разделам и подразделам, целевым статьям, группам видов расходов классификации расходов бюджета Красноясыльского сельского поселения за 2019 год</t>
  </si>
  <si>
    <t>Отчет об исполнении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Красноясыльского сельского поселения за 2019 год</t>
  </si>
  <si>
    <t>Отчет об исполнении бюджета по ведомственной структуре расходов бюджета Красноясыльского сельского поселения за 2019 год</t>
  </si>
  <si>
    <t>Ординского муниципального округа</t>
  </si>
  <si>
    <t>к решению Думы</t>
  </si>
  <si>
    <t>от 25.09.2020 № 152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</si>
</sst>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"/>
    <numFmt numFmtId="182" formatCode="0.000000"/>
    <numFmt numFmtId="183" formatCode="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0.00000000"/>
    <numFmt numFmtId="188" formatCode="0.000000000"/>
    <numFmt numFmtId="189" formatCode="0.0000000000"/>
    <numFmt numFmtId="190" formatCode="0.00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</numFmts>
  <fonts count="36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57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57" applyAlignment="1">
      <alignment horizontal="center"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right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57" applyFont="1" applyFill="1" applyAlignment="1">
      <alignment horizontal="right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49" fontId="10" fillId="0" borderId="10" xfId="0" applyNumberFormat="1" applyFont="1" applyBorder="1" applyAlignment="1">
      <alignment horizontal="center" vertical="justify"/>
    </xf>
    <xf numFmtId="0" fontId="10" fillId="0" borderId="0" xfId="57" applyFont="1">
      <alignment/>
      <protection/>
    </xf>
    <xf numFmtId="0" fontId="8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57" applyFont="1" applyAlignment="1">
      <alignment horizontal="center"/>
      <protection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justify" wrapText="1"/>
    </xf>
    <xf numFmtId="17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72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wrapText="1"/>
    </xf>
    <xf numFmtId="2" fontId="10" fillId="0" borderId="10" xfId="0" applyNumberFormat="1" applyFont="1" applyBorder="1" applyAlignment="1">
      <alignment horizontal="center" vertical="top"/>
    </xf>
    <xf numFmtId="173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justify" wrapText="1"/>
    </xf>
    <xf numFmtId="49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justify" wrapText="1"/>
    </xf>
    <xf numFmtId="49" fontId="10" fillId="0" borderId="10" xfId="0" applyNumberFormat="1" applyFont="1" applyBorder="1" applyAlignment="1">
      <alignment horizontal="center" vertical="justify" wrapText="1"/>
    </xf>
    <xf numFmtId="49" fontId="10" fillId="0" borderId="11" xfId="0" applyNumberFormat="1" applyFont="1" applyFill="1" applyBorder="1" applyAlignment="1">
      <alignment horizontal="center" vertical="justify" wrapText="1"/>
    </xf>
    <xf numFmtId="49" fontId="8" fillId="0" borderId="10" xfId="0" applyNumberFormat="1" applyFont="1" applyBorder="1" applyAlignment="1">
      <alignment horizontal="center" vertical="justify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justify"/>
    </xf>
    <xf numFmtId="49" fontId="8" fillId="0" borderId="10" xfId="0" applyNumberFormat="1" applyFont="1" applyFill="1" applyBorder="1" applyAlignment="1">
      <alignment horizontal="left" vertical="justify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justify" wrapText="1"/>
    </xf>
    <xf numFmtId="49" fontId="8" fillId="0" borderId="10" xfId="0" applyNumberFormat="1" applyFont="1" applyFill="1" applyBorder="1" applyAlignment="1">
      <alignment horizontal="center" vertical="justify"/>
    </xf>
    <xf numFmtId="49" fontId="10" fillId="0" borderId="10" xfId="0" applyNumberFormat="1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center" vertical="justify"/>
    </xf>
    <xf numFmtId="49" fontId="8" fillId="0" borderId="10" xfId="0" applyNumberFormat="1" applyFont="1" applyFill="1" applyBorder="1" applyAlignment="1">
      <alignment horizontal="center" vertical="justify" wrapText="1"/>
    </xf>
    <xf numFmtId="2" fontId="10" fillId="0" borderId="10" xfId="0" applyNumberFormat="1" applyFont="1" applyFill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 vertical="justify"/>
    </xf>
    <xf numFmtId="2" fontId="8" fillId="0" borderId="10" xfId="0" applyNumberFormat="1" applyFont="1" applyFill="1" applyBorder="1" applyAlignment="1">
      <alignment horizontal="center" vertical="justify" wrapText="1"/>
    </xf>
    <xf numFmtId="2" fontId="10" fillId="0" borderId="10" xfId="0" applyNumberFormat="1" applyFont="1" applyFill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10" fillId="0" borderId="0" xfId="0" applyNumberFormat="1" applyFont="1" applyAlignment="1">
      <alignment horizontal="center" vertical="justify"/>
    </xf>
    <xf numFmtId="49" fontId="10" fillId="0" borderId="0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left" vertical="justify"/>
    </xf>
    <xf numFmtId="0" fontId="10" fillId="0" borderId="0" xfId="0" applyFont="1" applyFill="1" applyAlignment="1">
      <alignment horizontal="left" vertical="justify"/>
    </xf>
    <xf numFmtId="0" fontId="10" fillId="0" borderId="10" xfId="0" applyFont="1" applyFill="1" applyBorder="1" applyAlignment="1">
      <alignment horizontal="left" vertical="justify"/>
    </xf>
    <xf numFmtId="0" fontId="10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left" vertical="justify" wrapText="1"/>
    </xf>
    <xf numFmtId="49" fontId="8" fillId="0" borderId="0" xfId="0" applyNumberFormat="1" applyFont="1" applyBorder="1" applyAlignment="1">
      <alignment horizontal="left" vertical="justify" wrapText="1"/>
    </xf>
    <xf numFmtId="0" fontId="9" fillId="0" borderId="0" xfId="0" applyFont="1" applyAlignment="1">
      <alignment horizontal="left" vertical="justify"/>
    </xf>
    <xf numFmtId="0" fontId="31" fillId="0" borderId="0" xfId="0" applyFont="1" applyAlignment="1">
      <alignment horizontal="center" vertical="justify"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justify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justify"/>
    </xf>
    <xf numFmtId="0" fontId="8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justify" wrapText="1"/>
    </xf>
    <xf numFmtId="0" fontId="10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left" vertical="justify" wrapText="1"/>
    </xf>
    <xf numFmtId="0" fontId="10" fillId="0" borderId="0" xfId="58" applyFont="1" applyFill="1" applyAlignment="1">
      <alignment horizontal="right"/>
      <protection/>
    </xf>
    <xf numFmtId="49" fontId="10" fillId="24" borderId="10" xfId="0" applyNumberFormat="1" applyFont="1" applyFill="1" applyBorder="1" applyAlignment="1">
      <alignment horizontal="center" vertical="justify" wrapText="1"/>
    </xf>
    <xf numFmtId="0" fontId="10" fillId="24" borderId="10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justify" wrapText="1"/>
    </xf>
    <xf numFmtId="0" fontId="30" fillId="0" borderId="10" xfId="0" applyFont="1" applyBorder="1" applyAlignment="1">
      <alignment wrapText="1"/>
    </xf>
    <xf numFmtId="49" fontId="32" fillId="0" borderId="14" xfId="54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left" vertical="justify" wrapText="1"/>
    </xf>
    <xf numFmtId="1" fontId="0" fillId="0" borderId="0" xfId="0" applyNumberFormat="1" applyFont="1" applyBorder="1" applyAlignment="1">
      <alignment/>
    </xf>
    <xf numFmtId="174" fontId="10" fillId="0" borderId="0" xfId="0" applyNumberFormat="1" applyFont="1" applyAlignment="1">
      <alignment horizontal="center" vertical="justify"/>
    </xf>
    <xf numFmtId="2" fontId="10" fillId="0" borderId="0" xfId="55" applyNumberFormat="1" applyFont="1" applyBorder="1" applyAlignment="1">
      <alignment horizontal="center" wrapText="1"/>
      <protection/>
    </xf>
    <xf numFmtId="0" fontId="10" fillId="0" borderId="10" xfId="0" applyFont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8" fillId="0" borderId="0" xfId="55" applyNumberFormat="1" applyFont="1" applyBorder="1" applyAlignment="1">
      <alignment horizontal="right" vertical="center"/>
      <protection/>
    </xf>
    <xf numFmtId="173" fontId="8" fillId="0" borderId="0" xfId="55" applyNumberFormat="1" applyFont="1" applyBorder="1" applyAlignment="1">
      <alignment horizontal="center" vertical="center"/>
      <protection/>
    </xf>
    <xf numFmtId="172" fontId="10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172" fontId="10" fillId="0" borderId="0" xfId="55" applyNumberFormat="1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left" vertical="center" wrapText="1"/>
      <protection/>
    </xf>
    <xf numFmtId="4" fontId="10" fillId="0" borderId="0" xfId="55" applyNumberFormat="1" applyFont="1" applyBorder="1" applyAlignment="1">
      <alignment horizontal="right" vertical="center"/>
      <protection/>
    </xf>
    <xf numFmtId="0" fontId="10" fillId="0" borderId="0" xfId="55" applyFont="1" applyBorder="1" applyAlignment="1">
      <alignment horizontal="justify" vertical="center"/>
      <protection/>
    </xf>
    <xf numFmtId="49" fontId="8" fillId="0" borderId="0" xfId="55" applyNumberFormat="1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 wrapText="1"/>
      <protection/>
    </xf>
    <xf numFmtId="0" fontId="9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9" fillId="0" borderId="15" xfId="0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justify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2" fontId="2" fillId="0" borderId="0" xfId="57" applyNumberFormat="1" applyFont="1" applyFill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2" fontId="10" fillId="0" borderId="0" xfId="0" applyNumberFormat="1" applyFont="1" applyFill="1" applyAlignment="1">
      <alignment horizontal="center" vertical="justify"/>
    </xf>
    <xf numFmtId="0" fontId="10" fillId="0" borderId="11" xfId="0" applyFont="1" applyFill="1" applyBorder="1" applyAlignment="1">
      <alignment horizontal="center" vertical="top"/>
    </xf>
    <xf numFmtId="0" fontId="30" fillId="0" borderId="10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justify" wrapText="1"/>
    </xf>
    <xf numFmtId="4" fontId="10" fillId="0" borderId="10" xfId="0" applyNumberFormat="1" applyFont="1" applyFill="1" applyBorder="1" applyAlignment="1">
      <alignment horizontal="center" vertical="justify" wrapText="1"/>
    </xf>
    <xf numFmtId="4" fontId="10" fillId="0" borderId="10" xfId="0" applyNumberFormat="1" applyFont="1" applyBorder="1" applyAlignment="1">
      <alignment horizontal="center" vertical="justify"/>
    </xf>
    <xf numFmtId="4" fontId="10" fillId="0" borderId="10" xfId="0" applyNumberFormat="1" applyFont="1" applyBorder="1" applyAlignment="1">
      <alignment horizontal="center" vertical="justify" wrapText="1"/>
    </xf>
    <xf numFmtId="4" fontId="10" fillId="0" borderId="10" xfId="0" applyNumberFormat="1" applyFont="1" applyFill="1" applyBorder="1" applyAlignment="1">
      <alignment horizontal="center" vertical="justify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justify"/>
    </xf>
    <xf numFmtId="4" fontId="8" fillId="0" borderId="10" xfId="0" applyNumberFormat="1" applyFont="1" applyFill="1" applyBorder="1" applyAlignment="1">
      <alignment horizontal="center" vertical="justify"/>
    </xf>
    <xf numFmtId="4" fontId="11" fillId="0" borderId="10" xfId="0" applyNumberFormat="1" applyFont="1" applyFill="1" applyBorder="1" applyAlignment="1">
      <alignment horizontal="center" vertical="justify" wrapText="1"/>
    </xf>
    <xf numFmtId="4" fontId="33" fillId="0" borderId="10" xfId="0" applyNumberFormat="1" applyFont="1" applyFill="1" applyBorder="1" applyAlignment="1">
      <alignment horizontal="center" vertical="justify" wrapText="1"/>
    </xf>
    <xf numFmtId="4" fontId="8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top"/>
    </xf>
    <xf numFmtId="0" fontId="10" fillId="0" borderId="0" xfId="57" applyFont="1" applyAlignment="1">
      <alignment horizontal="right"/>
      <protection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Доходы на 2008-2010  ЗС 2" xfId="55"/>
    <cellStyle name="Обычный_Прил" xfId="56"/>
    <cellStyle name="Обычный_прогноз на 2006" xfId="57"/>
    <cellStyle name="Обычный_прогноз на 2006 2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%20&#1082;&#1086;&#1084;&#1087;&#1072;%20&#1058;&#1072;&#1085;&#1080;\2018%20&#1075;&#1086;&#1076;\&#1041;&#1102;&#1076;&#1078;&#1077;&#1090;%202018%20&#1075;&#1086;&#1076;\&#1042;&#1085;&#1077;&#1089;&#1077;&#1085;&#1080;&#1077;%20&#1080;&#1079;&#1084;&#1077;&#1085;&#1077;&#1085;&#1080;&#1081;%20&#1074;%20&#1073;&#1102;&#1076;&#1078;&#1077;&#1090;%202018\00.10.2018\&#1087;&#1088;&#1080;&#1083;&#1086;&#1078;&#1077;&#1085;&#1080;&#1103;%20&#1082;%20&#1073;&#1102;&#1076;&#1078;&#1077;&#1090;&#1091;%20&#1086;&#1090;%2000.10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</sheetNames>
    <sheetDataSet>
      <sheetData sheetId="2">
        <row r="198">
          <cell r="E1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6"/>
  <sheetViews>
    <sheetView zoomScale="70" zoomScaleNormal="70" zoomScalePageLayoutView="0" workbookViewId="0" topLeftCell="A1">
      <selection activeCell="C3" sqref="C3"/>
    </sheetView>
  </sheetViews>
  <sheetFormatPr defaultColWidth="9.00390625" defaultRowHeight="12.75"/>
  <cols>
    <col min="1" max="1" width="9.375" style="5" customWidth="1"/>
    <col min="2" max="2" width="36.75390625" style="5" customWidth="1"/>
    <col min="3" max="3" width="113.875" style="1" customWidth="1"/>
    <col min="4" max="6" width="23.25390625" style="5" customWidth="1"/>
    <col min="7" max="16384" width="9.125" style="1" customWidth="1"/>
  </cols>
  <sheetData>
    <row r="1" spans="1:6" ht="18.75">
      <c r="A1" s="27"/>
      <c r="B1" s="27"/>
      <c r="C1" s="23"/>
      <c r="D1" s="27"/>
      <c r="E1" s="27"/>
      <c r="F1" s="189" t="s">
        <v>391</v>
      </c>
    </row>
    <row r="2" spans="1:6" ht="18.75">
      <c r="A2" s="27"/>
      <c r="B2" s="27"/>
      <c r="C2" s="23"/>
      <c r="D2" s="14"/>
      <c r="E2" s="14"/>
      <c r="F2" s="127" t="s">
        <v>432</v>
      </c>
    </row>
    <row r="3" spans="1:6" ht="18.75">
      <c r="A3" s="27"/>
      <c r="B3" s="27"/>
      <c r="C3" s="23"/>
      <c r="D3" s="14"/>
      <c r="E3" s="14"/>
      <c r="F3" s="127" t="s">
        <v>431</v>
      </c>
    </row>
    <row r="4" spans="1:6" ht="18.75">
      <c r="A4" s="27"/>
      <c r="B4" s="27"/>
      <c r="C4" s="23"/>
      <c r="D4" s="14"/>
      <c r="E4" s="14"/>
      <c r="F4" s="127" t="s">
        <v>433</v>
      </c>
    </row>
    <row r="5" spans="1:6" ht="18.75">
      <c r="A5" s="27"/>
      <c r="B5" s="27"/>
      <c r="C5" s="23"/>
      <c r="D5" s="14"/>
      <c r="E5" s="14"/>
      <c r="F5" s="127"/>
    </row>
    <row r="6" spans="1:6" s="2" customFormat="1" ht="42" customHeight="1">
      <c r="A6" s="191" t="s">
        <v>398</v>
      </c>
      <c r="B6" s="191"/>
      <c r="C6" s="191"/>
      <c r="D6" s="191"/>
      <c r="E6" s="192"/>
      <c r="F6" s="192"/>
    </row>
    <row r="7" spans="1:6" s="2" customFormat="1" ht="18.75">
      <c r="A7" s="24"/>
      <c r="B7" s="24"/>
      <c r="C7" s="24"/>
      <c r="D7" s="24"/>
      <c r="E7" s="24"/>
      <c r="F7" s="24"/>
    </row>
    <row r="8" spans="1:6" s="2" customFormat="1" ht="18.75">
      <c r="A8" s="20"/>
      <c r="B8" s="20"/>
      <c r="C8" s="16"/>
      <c r="D8" s="17"/>
      <c r="E8" s="17"/>
      <c r="F8" s="17" t="s">
        <v>399</v>
      </c>
    </row>
    <row r="9" spans="1:8" s="2" customFormat="1" ht="40.5" customHeight="1">
      <c r="A9" s="190" t="s">
        <v>37</v>
      </c>
      <c r="B9" s="190"/>
      <c r="C9" s="30" t="s">
        <v>228</v>
      </c>
      <c r="D9" s="31" t="s">
        <v>355</v>
      </c>
      <c r="E9" s="31" t="s">
        <v>358</v>
      </c>
      <c r="F9" s="31" t="s">
        <v>359</v>
      </c>
      <c r="G9" s="167"/>
      <c r="H9" s="167"/>
    </row>
    <row r="10" spans="1:6" s="2" customFormat="1" ht="18.75">
      <c r="A10" s="81">
        <v>1</v>
      </c>
      <c r="B10" s="81">
        <v>2</v>
      </c>
      <c r="C10" s="30">
        <v>3</v>
      </c>
      <c r="D10" s="31">
        <v>4</v>
      </c>
      <c r="E10" s="31">
        <v>5</v>
      </c>
      <c r="F10" s="31">
        <v>6</v>
      </c>
    </row>
    <row r="11" spans="1:8" s="3" customFormat="1" ht="21" customHeight="1">
      <c r="A11" s="36">
        <v>0</v>
      </c>
      <c r="B11" s="37" t="s">
        <v>38</v>
      </c>
      <c r="C11" s="32" t="s">
        <v>8</v>
      </c>
      <c r="D11" s="185">
        <f>D12+D20+D26+D75+D72+D79+D82+D85</f>
        <v>4483341.66</v>
      </c>
      <c r="E11" s="185">
        <f>E12+E20+E26+E75+E72+E79+E82+E85</f>
        <v>4332580.649999999</v>
      </c>
      <c r="F11" s="89">
        <f>E11/D11*100</f>
        <v>96.63730713755149</v>
      </c>
      <c r="G11" s="166"/>
      <c r="H11" s="166"/>
    </row>
    <row r="12" spans="1:6" s="2" customFormat="1" ht="21.75" customHeight="1">
      <c r="A12" s="36">
        <v>182</v>
      </c>
      <c r="B12" s="37" t="s">
        <v>39</v>
      </c>
      <c r="C12" s="32" t="s">
        <v>40</v>
      </c>
      <c r="D12" s="186">
        <f>D13</f>
        <v>1206978.9799999997</v>
      </c>
      <c r="E12" s="186">
        <f>E13</f>
        <v>1072028.8299999998</v>
      </c>
      <c r="F12" s="40">
        <f aca="true" t="shared" si="0" ref="F12:F88">E12/D12*100</f>
        <v>88.81917976732288</v>
      </c>
    </row>
    <row r="13" spans="1:6" s="2" customFormat="1" ht="21.75" customHeight="1">
      <c r="A13" s="36">
        <v>182</v>
      </c>
      <c r="B13" s="37" t="s">
        <v>108</v>
      </c>
      <c r="C13" s="32" t="s">
        <v>109</v>
      </c>
      <c r="D13" s="186">
        <f>D14+D15+D16+D17+D18+D19</f>
        <v>1206978.9799999997</v>
      </c>
      <c r="E13" s="186">
        <f>E14+E15+E16+E17+E18+E19</f>
        <v>1072028.8299999998</v>
      </c>
      <c r="F13" s="40">
        <f t="shared" si="0"/>
        <v>88.81917976732288</v>
      </c>
    </row>
    <row r="14" spans="1:6" s="2" customFormat="1" ht="54.75" customHeight="1">
      <c r="A14" s="38">
        <v>182</v>
      </c>
      <c r="B14" s="28" t="s">
        <v>400</v>
      </c>
      <c r="C14" s="18" t="s">
        <v>9</v>
      </c>
      <c r="D14" s="187">
        <v>1199000</v>
      </c>
      <c r="E14" s="187">
        <v>1064045.9</v>
      </c>
      <c r="F14" s="42">
        <f t="shared" si="0"/>
        <v>88.7444453711426</v>
      </c>
    </row>
    <row r="15" spans="1:6" s="2" customFormat="1" ht="60" customHeight="1">
      <c r="A15" s="38">
        <v>182</v>
      </c>
      <c r="B15" s="28" t="s">
        <v>401</v>
      </c>
      <c r="C15" s="18" t="s">
        <v>9</v>
      </c>
      <c r="D15" s="187">
        <v>184.41</v>
      </c>
      <c r="E15" s="187">
        <v>188.36</v>
      </c>
      <c r="F15" s="42">
        <f t="shared" si="0"/>
        <v>102.14196627080963</v>
      </c>
    </row>
    <row r="16" spans="1:6" s="2" customFormat="1" ht="60" customHeight="1">
      <c r="A16" s="38">
        <v>182</v>
      </c>
      <c r="B16" s="28" t="s">
        <v>404</v>
      </c>
      <c r="C16" s="18" t="s">
        <v>9</v>
      </c>
      <c r="D16" s="187">
        <v>7303.95</v>
      </c>
      <c r="E16" s="187">
        <v>7303.95</v>
      </c>
      <c r="F16" s="42">
        <f t="shared" si="0"/>
        <v>100</v>
      </c>
    </row>
    <row r="17" spans="1:6" s="2" customFormat="1" ht="60" customHeight="1">
      <c r="A17" s="38">
        <v>182</v>
      </c>
      <c r="B17" s="28" t="s">
        <v>402</v>
      </c>
      <c r="C17" s="18" t="s">
        <v>9</v>
      </c>
      <c r="D17" s="187">
        <v>201.9</v>
      </c>
      <c r="E17" s="187">
        <v>201.9</v>
      </c>
      <c r="F17" s="42">
        <f t="shared" si="0"/>
        <v>100</v>
      </c>
    </row>
    <row r="18" spans="1:6" s="2" customFormat="1" ht="60" customHeight="1">
      <c r="A18" s="38">
        <v>182</v>
      </c>
      <c r="B18" s="28" t="s">
        <v>403</v>
      </c>
      <c r="C18" s="18" t="s">
        <v>9</v>
      </c>
      <c r="D18" s="187">
        <v>63.72</v>
      </c>
      <c r="E18" s="187">
        <v>63.72</v>
      </c>
      <c r="F18" s="42">
        <f t="shared" si="0"/>
        <v>100</v>
      </c>
    </row>
    <row r="19" spans="1:6" s="2" customFormat="1" ht="60" customHeight="1">
      <c r="A19" s="38"/>
      <c r="B19" s="28" t="s">
        <v>405</v>
      </c>
      <c r="C19" s="18" t="s">
        <v>9</v>
      </c>
      <c r="D19" s="187">
        <v>225</v>
      </c>
      <c r="E19" s="187">
        <v>225</v>
      </c>
      <c r="F19" s="42">
        <f>E19/D19*100</f>
        <v>100</v>
      </c>
    </row>
    <row r="20" spans="1:6" s="3" customFormat="1" ht="37.5">
      <c r="A20" s="36">
        <v>100</v>
      </c>
      <c r="B20" s="37" t="s">
        <v>200</v>
      </c>
      <c r="C20" s="32" t="s">
        <v>10</v>
      </c>
      <c r="D20" s="186">
        <f>D21</f>
        <v>1190000</v>
      </c>
      <c r="E20" s="186">
        <f>E21</f>
        <v>1144216.98</v>
      </c>
      <c r="F20" s="40">
        <f t="shared" si="0"/>
        <v>96.15268739495798</v>
      </c>
    </row>
    <row r="21" spans="1:6" s="3" customFormat="1" ht="37.5">
      <c r="A21" s="36">
        <v>100</v>
      </c>
      <c r="B21" s="84" t="s">
        <v>11</v>
      </c>
      <c r="C21" s="85" t="s">
        <v>12</v>
      </c>
      <c r="D21" s="186">
        <f>D22+D23+D24+D25</f>
        <v>1190000</v>
      </c>
      <c r="E21" s="186">
        <f>E22+E23+E24+E25</f>
        <v>1144216.98</v>
      </c>
      <c r="F21" s="40">
        <f t="shared" si="0"/>
        <v>96.15268739495798</v>
      </c>
    </row>
    <row r="22" spans="1:6" ht="55.5" customHeight="1">
      <c r="A22" s="39" t="s">
        <v>178</v>
      </c>
      <c r="B22" s="28" t="s">
        <v>406</v>
      </c>
      <c r="C22" s="83" t="s">
        <v>13</v>
      </c>
      <c r="D22" s="187">
        <v>477803.99</v>
      </c>
      <c r="E22" s="187">
        <v>520828.3</v>
      </c>
      <c r="F22" s="42">
        <f t="shared" si="0"/>
        <v>109.00459412237223</v>
      </c>
    </row>
    <row r="23" spans="1:6" ht="75" customHeight="1">
      <c r="A23" s="39" t="s">
        <v>178</v>
      </c>
      <c r="B23" s="28" t="s">
        <v>407</v>
      </c>
      <c r="C23" s="18" t="s">
        <v>411</v>
      </c>
      <c r="D23" s="187">
        <v>3539.97</v>
      </c>
      <c r="E23" s="187">
        <v>3828.22</v>
      </c>
      <c r="F23" s="42">
        <f t="shared" si="0"/>
        <v>108.1427243733704</v>
      </c>
    </row>
    <row r="24" spans="1:6" ht="57" customHeight="1">
      <c r="A24" s="39" t="s">
        <v>178</v>
      </c>
      <c r="B24" s="28" t="s">
        <v>408</v>
      </c>
      <c r="C24" s="18" t="s">
        <v>14</v>
      </c>
      <c r="D24" s="187">
        <v>708656.04</v>
      </c>
      <c r="E24" s="187">
        <v>619560.46</v>
      </c>
      <c r="F24" s="42">
        <f t="shared" si="0"/>
        <v>87.42752831119593</v>
      </c>
    </row>
    <row r="25" spans="1:6" ht="57" customHeight="1">
      <c r="A25" s="39" t="s">
        <v>178</v>
      </c>
      <c r="B25" s="28" t="s">
        <v>362</v>
      </c>
      <c r="C25" s="83" t="s">
        <v>363</v>
      </c>
      <c r="D25" s="187">
        <v>0</v>
      </c>
      <c r="E25" s="187">
        <v>0</v>
      </c>
      <c r="F25" s="42">
        <v>0</v>
      </c>
    </row>
    <row r="26" spans="1:6" s="3" customFormat="1" ht="18.75">
      <c r="A26" s="36">
        <v>182</v>
      </c>
      <c r="B26" s="37" t="s">
        <v>41</v>
      </c>
      <c r="C26" s="32" t="s">
        <v>42</v>
      </c>
      <c r="D26" s="186">
        <f>D27+D30+D35</f>
        <v>1467507.81</v>
      </c>
      <c r="E26" s="186">
        <f>E27+E30+E35</f>
        <v>1521588.67</v>
      </c>
      <c r="F26" s="40">
        <f t="shared" si="0"/>
        <v>103.68521786606368</v>
      </c>
    </row>
    <row r="27" spans="1:6" s="3" customFormat="1" ht="18.75">
      <c r="A27" s="86" t="s">
        <v>43</v>
      </c>
      <c r="B27" s="37" t="s">
        <v>15</v>
      </c>
      <c r="C27" s="87" t="s">
        <v>16</v>
      </c>
      <c r="D27" s="186">
        <f>D28+D29</f>
        <v>202603.53</v>
      </c>
      <c r="E27" s="186">
        <f>E28+E29</f>
        <v>225239.4</v>
      </c>
      <c r="F27" s="40">
        <f t="shared" si="0"/>
        <v>111.17249536570266</v>
      </c>
    </row>
    <row r="28" spans="1:6" ht="37.5">
      <c r="A28" s="39" t="s">
        <v>43</v>
      </c>
      <c r="B28" s="28" t="s">
        <v>409</v>
      </c>
      <c r="C28" s="34" t="s">
        <v>17</v>
      </c>
      <c r="D28" s="187">
        <v>200000</v>
      </c>
      <c r="E28" s="187">
        <v>222593.97</v>
      </c>
      <c r="F28" s="42">
        <f t="shared" si="0"/>
        <v>111.296985</v>
      </c>
    </row>
    <row r="29" spans="1:6" ht="37.5">
      <c r="A29" s="39"/>
      <c r="B29" s="28" t="s">
        <v>410</v>
      </c>
      <c r="C29" s="34" t="s">
        <v>17</v>
      </c>
      <c r="D29" s="187">
        <v>2603.53</v>
      </c>
      <c r="E29" s="187">
        <v>2645.43</v>
      </c>
      <c r="F29" s="42">
        <f t="shared" si="0"/>
        <v>101.60935345473261</v>
      </c>
    </row>
    <row r="30" spans="1:6" ht="18.75">
      <c r="A30" s="86" t="s">
        <v>43</v>
      </c>
      <c r="B30" s="37" t="s">
        <v>194</v>
      </c>
      <c r="C30" s="87" t="s">
        <v>193</v>
      </c>
      <c r="D30" s="186">
        <f>D31+D32+D33+D34</f>
        <v>612041.0000000001</v>
      </c>
      <c r="E30" s="186">
        <f>E31+E32+E33+E34</f>
        <v>629342.14</v>
      </c>
      <c r="F30" s="40">
        <f t="shared" si="0"/>
        <v>102.8267942833895</v>
      </c>
    </row>
    <row r="31" spans="1:6" ht="18.75">
      <c r="A31" s="39" t="s">
        <v>43</v>
      </c>
      <c r="B31" s="28" t="s">
        <v>412</v>
      </c>
      <c r="C31" s="34" t="s">
        <v>18</v>
      </c>
      <c r="D31" s="187">
        <v>33884.73</v>
      </c>
      <c r="E31" s="187">
        <v>40015.23</v>
      </c>
      <c r="F31" s="42">
        <f t="shared" si="0"/>
        <v>118.09222030100284</v>
      </c>
    </row>
    <row r="32" spans="1:6" ht="18.75">
      <c r="A32" s="39" t="s">
        <v>43</v>
      </c>
      <c r="B32" s="28" t="s">
        <v>413</v>
      </c>
      <c r="C32" s="34" t="s">
        <v>18</v>
      </c>
      <c r="D32" s="187">
        <v>267.82</v>
      </c>
      <c r="E32" s="187">
        <v>267.82</v>
      </c>
      <c r="F32" s="42">
        <f t="shared" si="0"/>
        <v>100</v>
      </c>
    </row>
    <row r="33" spans="1:6" ht="18.75">
      <c r="A33" s="39" t="s">
        <v>43</v>
      </c>
      <c r="B33" s="28" t="s">
        <v>414</v>
      </c>
      <c r="C33" s="34" t="s">
        <v>19</v>
      </c>
      <c r="D33" s="187">
        <v>564682.04</v>
      </c>
      <c r="E33" s="187">
        <v>575465.77</v>
      </c>
      <c r="F33" s="42">
        <f>E33/D33*100</f>
        <v>101.90969948327026</v>
      </c>
    </row>
    <row r="34" spans="1:6" ht="18.75">
      <c r="A34" s="39" t="s">
        <v>43</v>
      </c>
      <c r="B34" s="28" t="s">
        <v>415</v>
      </c>
      <c r="C34" s="34" t="s">
        <v>19</v>
      </c>
      <c r="D34" s="187">
        <v>13206.41</v>
      </c>
      <c r="E34" s="187">
        <v>13593.32</v>
      </c>
      <c r="F34" s="42">
        <f t="shared" si="0"/>
        <v>102.92971367691901</v>
      </c>
    </row>
    <row r="35" spans="1:6" ht="18.75">
      <c r="A35" s="86" t="s">
        <v>43</v>
      </c>
      <c r="B35" s="37" t="s">
        <v>20</v>
      </c>
      <c r="C35" s="87" t="s">
        <v>21</v>
      </c>
      <c r="D35" s="186">
        <f>D36+D37+D38+D39+D40</f>
        <v>652863.28</v>
      </c>
      <c r="E35" s="186">
        <f>E36+E37+E38+E39+E40</f>
        <v>667007.13</v>
      </c>
      <c r="F35" s="40">
        <f t="shared" si="0"/>
        <v>102.16643368271532</v>
      </c>
    </row>
    <row r="36" spans="1:6" ht="37.5">
      <c r="A36" s="39" t="s">
        <v>43</v>
      </c>
      <c r="B36" s="28" t="s">
        <v>416</v>
      </c>
      <c r="C36" s="34" t="s">
        <v>22</v>
      </c>
      <c r="D36" s="187">
        <v>423587</v>
      </c>
      <c r="E36" s="187">
        <v>435268</v>
      </c>
      <c r="F36" s="42">
        <f>E36/D36*100</f>
        <v>102.75763892659594</v>
      </c>
    </row>
    <row r="37" spans="1:6" ht="37.5">
      <c r="A37" s="39" t="s">
        <v>43</v>
      </c>
      <c r="B37" s="28" t="s">
        <v>417</v>
      </c>
      <c r="C37" s="34" t="s">
        <v>22</v>
      </c>
      <c r="D37" s="187">
        <v>8291.05</v>
      </c>
      <c r="E37" s="187">
        <v>8291.05</v>
      </c>
      <c r="F37" s="42">
        <f>E37/D37*100</f>
        <v>100</v>
      </c>
    </row>
    <row r="38" spans="1:6" ht="37.5">
      <c r="A38" s="39" t="s">
        <v>43</v>
      </c>
      <c r="B38" s="28" t="s">
        <v>418</v>
      </c>
      <c r="C38" s="34" t="s">
        <v>22</v>
      </c>
      <c r="D38" s="187">
        <v>687.8</v>
      </c>
      <c r="E38" s="187">
        <v>687.8</v>
      </c>
      <c r="F38" s="42">
        <f>E38/D38*100</f>
        <v>100</v>
      </c>
    </row>
    <row r="39" spans="1:6" ht="37.5">
      <c r="A39" s="39" t="s">
        <v>43</v>
      </c>
      <c r="B39" s="28" t="s">
        <v>419</v>
      </c>
      <c r="C39" s="34" t="s">
        <v>23</v>
      </c>
      <c r="D39" s="187">
        <v>216851.04</v>
      </c>
      <c r="E39" s="187">
        <v>219265.04</v>
      </c>
      <c r="F39" s="42">
        <f>E39/D39*100</f>
        <v>101.11320655875112</v>
      </c>
    </row>
    <row r="40" spans="1:6" ht="37.5">
      <c r="A40" s="39" t="s">
        <v>43</v>
      </c>
      <c r="B40" s="28" t="s">
        <v>420</v>
      </c>
      <c r="C40" s="34" t="s">
        <v>23</v>
      </c>
      <c r="D40" s="187">
        <v>3446.39</v>
      </c>
      <c r="E40" s="187">
        <v>3495.24</v>
      </c>
      <c r="F40" s="42">
        <f t="shared" si="0"/>
        <v>101.41742518983632</v>
      </c>
    </row>
    <row r="41" spans="1:6" s="2" customFormat="1" ht="37.5" hidden="1">
      <c r="A41" s="38">
        <v>0</v>
      </c>
      <c r="B41" s="28" t="s">
        <v>44</v>
      </c>
      <c r="C41" s="33" t="s">
        <v>45</v>
      </c>
      <c r="D41" s="187"/>
      <c r="E41" s="187"/>
      <c r="F41" s="40" t="e">
        <f t="shared" si="0"/>
        <v>#DIV/0!</v>
      </c>
    </row>
    <row r="42" spans="1:6" s="2" customFormat="1" ht="37.5" hidden="1">
      <c r="A42" s="38">
        <v>0</v>
      </c>
      <c r="B42" s="28" t="s">
        <v>46</v>
      </c>
      <c r="C42" s="33" t="s">
        <v>47</v>
      </c>
      <c r="D42" s="187"/>
      <c r="E42" s="187"/>
      <c r="F42" s="40" t="e">
        <f t="shared" si="0"/>
        <v>#DIV/0!</v>
      </c>
    </row>
    <row r="43" spans="1:6" s="2" customFormat="1" ht="18.75" hidden="1">
      <c r="A43" s="38">
        <v>0</v>
      </c>
      <c r="B43" s="28" t="s">
        <v>48</v>
      </c>
      <c r="C43" s="33" t="s">
        <v>49</v>
      </c>
      <c r="D43" s="187"/>
      <c r="E43" s="187"/>
      <c r="F43" s="40" t="e">
        <f t="shared" si="0"/>
        <v>#DIV/0!</v>
      </c>
    </row>
    <row r="44" spans="1:6" s="2" customFormat="1" ht="18.75" hidden="1">
      <c r="A44" s="38">
        <v>0</v>
      </c>
      <c r="B44" s="28" t="s">
        <v>50</v>
      </c>
      <c r="C44" s="33" t="s">
        <v>51</v>
      </c>
      <c r="D44" s="187"/>
      <c r="E44" s="187"/>
      <c r="F44" s="40" t="e">
        <f t="shared" si="0"/>
        <v>#DIV/0!</v>
      </c>
    </row>
    <row r="45" spans="1:6" s="2" customFormat="1" ht="18.75" hidden="1">
      <c r="A45" s="38">
        <v>0</v>
      </c>
      <c r="B45" s="28" t="s">
        <v>52</v>
      </c>
      <c r="C45" s="33" t="s">
        <v>53</v>
      </c>
      <c r="D45" s="187"/>
      <c r="E45" s="187"/>
      <c r="F45" s="40" t="e">
        <f t="shared" si="0"/>
        <v>#DIV/0!</v>
      </c>
    </row>
    <row r="46" spans="1:6" s="2" customFormat="1" ht="18.75" hidden="1">
      <c r="A46" s="38">
        <v>0</v>
      </c>
      <c r="B46" s="28" t="s">
        <v>54</v>
      </c>
      <c r="C46" s="33" t="s">
        <v>55</v>
      </c>
      <c r="D46" s="187"/>
      <c r="E46" s="187"/>
      <c r="F46" s="40" t="e">
        <f t="shared" si="0"/>
        <v>#DIV/0!</v>
      </c>
    </row>
    <row r="47" spans="1:6" s="2" customFormat="1" ht="18.75" hidden="1">
      <c r="A47" s="38">
        <v>0</v>
      </c>
      <c r="B47" s="28" t="s">
        <v>56</v>
      </c>
      <c r="C47" s="33" t="s">
        <v>57</v>
      </c>
      <c r="D47" s="187"/>
      <c r="E47" s="187"/>
      <c r="F47" s="40" t="e">
        <f t="shared" si="0"/>
        <v>#DIV/0!</v>
      </c>
    </row>
    <row r="48" spans="1:6" s="2" customFormat="1" ht="18.75" hidden="1">
      <c r="A48" s="38">
        <v>0</v>
      </c>
      <c r="B48" s="28" t="s">
        <v>58</v>
      </c>
      <c r="C48" s="33" t="s">
        <v>59</v>
      </c>
      <c r="D48" s="187"/>
      <c r="E48" s="187"/>
      <c r="F48" s="40" t="e">
        <f t="shared" si="0"/>
        <v>#DIV/0!</v>
      </c>
    </row>
    <row r="49" spans="1:6" s="2" customFormat="1" ht="18.75" hidden="1">
      <c r="A49" s="38">
        <v>0</v>
      </c>
      <c r="B49" s="28" t="s">
        <v>60</v>
      </c>
      <c r="C49" s="33" t="s">
        <v>61</v>
      </c>
      <c r="D49" s="187"/>
      <c r="E49" s="187"/>
      <c r="F49" s="40" t="e">
        <f t="shared" si="0"/>
        <v>#DIV/0!</v>
      </c>
    </row>
    <row r="50" spans="1:6" s="2" customFormat="1" ht="18.75" hidden="1">
      <c r="A50" s="38">
        <v>0</v>
      </c>
      <c r="B50" s="28" t="s">
        <v>62</v>
      </c>
      <c r="C50" s="33" t="s">
        <v>63</v>
      </c>
      <c r="D50" s="187"/>
      <c r="E50" s="187"/>
      <c r="F50" s="40" t="e">
        <f t="shared" si="0"/>
        <v>#DIV/0!</v>
      </c>
    </row>
    <row r="51" spans="1:6" s="2" customFormat="1" ht="18.75" hidden="1">
      <c r="A51" s="38">
        <v>0</v>
      </c>
      <c r="B51" s="28" t="s">
        <v>64</v>
      </c>
      <c r="C51" s="33" t="s">
        <v>65</v>
      </c>
      <c r="D51" s="187"/>
      <c r="E51" s="187"/>
      <c r="F51" s="40" t="e">
        <f t="shared" si="0"/>
        <v>#DIV/0!</v>
      </c>
    </row>
    <row r="52" spans="1:6" s="2" customFormat="1" ht="18.75" hidden="1">
      <c r="A52" s="38">
        <v>0</v>
      </c>
      <c r="B52" s="28" t="s">
        <v>66</v>
      </c>
      <c r="C52" s="33" t="s">
        <v>67</v>
      </c>
      <c r="D52" s="187"/>
      <c r="E52" s="187"/>
      <c r="F52" s="40" t="e">
        <f t="shared" si="0"/>
        <v>#DIV/0!</v>
      </c>
    </row>
    <row r="53" spans="1:6" s="2" customFormat="1" ht="37.5" hidden="1">
      <c r="A53" s="38">
        <v>0</v>
      </c>
      <c r="B53" s="28" t="s">
        <v>68</v>
      </c>
      <c r="C53" s="33" t="s">
        <v>69</v>
      </c>
      <c r="D53" s="187"/>
      <c r="E53" s="187"/>
      <c r="F53" s="40" t="e">
        <f t="shared" si="0"/>
        <v>#DIV/0!</v>
      </c>
    </row>
    <row r="54" spans="1:6" s="2" customFormat="1" ht="18.75" hidden="1">
      <c r="A54" s="38">
        <v>0</v>
      </c>
      <c r="B54" s="28" t="s">
        <v>70</v>
      </c>
      <c r="C54" s="33" t="s">
        <v>71</v>
      </c>
      <c r="D54" s="187"/>
      <c r="E54" s="187"/>
      <c r="F54" s="40" t="e">
        <f t="shared" si="0"/>
        <v>#DIV/0!</v>
      </c>
    </row>
    <row r="55" spans="1:6" s="2" customFormat="1" ht="18.75" hidden="1">
      <c r="A55" s="38">
        <v>0</v>
      </c>
      <c r="B55" s="28" t="s">
        <v>72</v>
      </c>
      <c r="C55" s="33" t="s">
        <v>73</v>
      </c>
      <c r="D55" s="187"/>
      <c r="E55" s="187"/>
      <c r="F55" s="40" t="e">
        <f t="shared" si="0"/>
        <v>#DIV/0!</v>
      </c>
    </row>
    <row r="56" spans="1:6" s="2" customFormat="1" ht="18.75" hidden="1">
      <c r="A56" s="38">
        <v>0</v>
      </c>
      <c r="B56" s="28" t="s">
        <v>74</v>
      </c>
      <c r="C56" s="33" t="s">
        <v>75</v>
      </c>
      <c r="D56" s="187"/>
      <c r="E56" s="187"/>
      <c r="F56" s="40" t="e">
        <f t="shared" si="0"/>
        <v>#DIV/0!</v>
      </c>
    </row>
    <row r="57" spans="1:6" s="2" customFormat="1" ht="18.75" hidden="1">
      <c r="A57" s="38">
        <v>0</v>
      </c>
      <c r="B57" s="28" t="s">
        <v>76</v>
      </c>
      <c r="C57" s="33" t="s">
        <v>77</v>
      </c>
      <c r="D57" s="187"/>
      <c r="E57" s="187"/>
      <c r="F57" s="40" t="e">
        <f t="shared" si="0"/>
        <v>#DIV/0!</v>
      </c>
    </row>
    <row r="58" spans="1:6" s="2" customFormat="1" ht="18.75" hidden="1">
      <c r="A58" s="38">
        <v>0</v>
      </c>
      <c r="B58" s="28" t="s">
        <v>78</v>
      </c>
      <c r="C58" s="33" t="s">
        <v>79</v>
      </c>
      <c r="D58" s="187"/>
      <c r="E58" s="187"/>
      <c r="F58" s="40" t="e">
        <f t="shared" si="0"/>
        <v>#DIV/0!</v>
      </c>
    </row>
    <row r="59" spans="1:6" s="2" customFormat="1" ht="18.75" hidden="1">
      <c r="A59" s="38">
        <v>0</v>
      </c>
      <c r="B59" s="28" t="s">
        <v>80</v>
      </c>
      <c r="C59" s="33" t="s">
        <v>81</v>
      </c>
      <c r="D59" s="187"/>
      <c r="E59" s="187"/>
      <c r="F59" s="40" t="e">
        <f t="shared" si="0"/>
        <v>#DIV/0!</v>
      </c>
    </row>
    <row r="60" spans="1:6" s="2" customFormat="1" ht="18.75" hidden="1">
      <c r="A60" s="38">
        <v>0</v>
      </c>
      <c r="B60" s="28" t="s">
        <v>82</v>
      </c>
      <c r="C60" s="33" t="s">
        <v>83</v>
      </c>
      <c r="D60" s="187"/>
      <c r="E60" s="187"/>
      <c r="F60" s="40" t="e">
        <f t="shared" si="0"/>
        <v>#DIV/0!</v>
      </c>
    </row>
    <row r="61" spans="1:6" s="2" customFormat="1" ht="18.75" hidden="1">
      <c r="A61" s="38">
        <v>0</v>
      </c>
      <c r="B61" s="28" t="s">
        <v>84</v>
      </c>
      <c r="C61" s="33" t="s">
        <v>85</v>
      </c>
      <c r="D61" s="187"/>
      <c r="E61" s="187"/>
      <c r="F61" s="40" t="e">
        <f t="shared" si="0"/>
        <v>#DIV/0!</v>
      </c>
    </row>
    <row r="62" spans="1:6" s="2" customFormat="1" ht="18.75" hidden="1">
      <c r="A62" s="38">
        <v>0</v>
      </c>
      <c r="B62" s="28" t="s">
        <v>86</v>
      </c>
      <c r="C62" s="33" t="s">
        <v>87</v>
      </c>
      <c r="D62" s="187"/>
      <c r="E62" s="187"/>
      <c r="F62" s="40" t="e">
        <f t="shared" si="0"/>
        <v>#DIV/0!</v>
      </c>
    </row>
    <row r="63" spans="1:6" s="2" customFormat="1" ht="18.75" hidden="1">
      <c r="A63" s="38">
        <v>0</v>
      </c>
      <c r="B63" s="28" t="s">
        <v>88</v>
      </c>
      <c r="C63" s="33" t="s">
        <v>89</v>
      </c>
      <c r="D63" s="187"/>
      <c r="E63" s="187"/>
      <c r="F63" s="40" t="e">
        <f t="shared" si="0"/>
        <v>#DIV/0!</v>
      </c>
    </row>
    <row r="64" spans="1:6" s="2" customFormat="1" ht="18.75" hidden="1">
      <c r="A64" s="38">
        <v>0</v>
      </c>
      <c r="B64" s="28" t="s">
        <v>90</v>
      </c>
      <c r="C64" s="33" t="s">
        <v>91</v>
      </c>
      <c r="D64" s="187"/>
      <c r="E64" s="187"/>
      <c r="F64" s="40" t="e">
        <f t="shared" si="0"/>
        <v>#DIV/0!</v>
      </c>
    </row>
    <row r="65" spans="1:6" s="2" customFormat="1" ht="37.5" hidden="1">
      <c r="A65" s="38">
        <v>0</v>
      </c>
      <c r="B65" s="28" t="s">
        <v>92</v>
      </c>
      <c r="C65" s="33" t="s">
        <v>93</v>
      </c>
      <c r="D65" s="187"/>
      <c r="E65" s="187"/>
      <c r="F65" s="40" t="e">
        <f t="shared" si="0"/>
        <v>#DIV/0!</v>
      </c>
    </row>
    <row r="66" spans="1:6" s="2" customFormat="1" ht="75" hidden="1">
      <c r="A66" s="38">
        <v>0</v>
      </c>
      <c r="B66" s="28" t="s">
        <v>94</v>
      </c>
      <c r="C66" s="33" t="s">
        <v>95</v>
      </c>
      <c r="D66" s="187"/>
      <c r="E66" s="187"/>
      <c r="F66" s="40" t="e">
        <f t="shared" si="0"/>
        <v>#DIV/0!</v>
      </c>
    </row>
    <row r="67" spans="1:6" s="2" customFormat="1" ht="56.25" hidden="1">
      <c r="A67" s="38">
        <v>0</v>
      </c>
      <c r="B67" s="28" t="s">
        <v>96</v>
      </c>
      <c r="C67" s="33" t="s">
        <v>97</v>
      </c>
      <c r="D67" s="187"/>
      <c r="E67" s="187"/>
      <c r="F67" s="40" t="e">
        <f t="shared" si="0"/>
        <v>#DIV/0!</v>
      </c>
    </row>
    <row r="68" spans="1:6" s="2" customFormat="1" ht="18.75" hidden="1">
      <c r="A68" s="38">
        <v>0</v>
      </c>
      <c r="B68" s="28" t="s">
        <v>98</v>
      </c>
      <c r="C68" s="33" t="s">
        <v>99</v>
      </c>
      <c r="D68" s="187"/>
      <c r="E68" s="187"/>
      <c r="F68" s="40" t="e">
        <f t="shared" si="0"/>
        <v>#DIV/0!</v>
      </c>
    </row>
    <row r="69" spans="1:6" s="2" customFormat="1" ht="18.75" hidden="1">
      <c r="A69" s="38">
        <v>0</v>
      </c>
      <c r="B69" s="28" t="s">
        <v>100</v>
      </c>
      <c r="C69" s="33" t="s">
        <v>101</v>
      </c>
      <c r="D69" s="187"/>
      <c r="E69" s="187"/>
      <c r="F69" s="40" t="e">
        <f t="shared" si="0"/>
        <v>#DIV/0!</v>
      </c>
    </row>
    <row r="70" spans="1:6" s="2" customFormat="1" ht="45" customHeight="1" hidden="1">
      <c r="A70" s="36">
        <v>182</v>
      </c>
      <c r="B70" s="37" t="s">
        <v>158</v>
      </c>
      <c r="C70" s="32" t="s">
        <v>160</v>
      </c>
      <c r="D70" s="186">
        <f>D71</f>
        <v>0</v>
      </c>
      <c r="E70" s="186">
        <f>E71</f>
        <v>0</v>
      </c>
      <c r="F70" s="40" t="e">
        <f t="shared" si="0"/>
        <v>#DIV/0!</v>
      </c>
    </row>
    <row r="71" spans="1:6" s="2" customFormat="1" ht="32.25" customHeight="1" hidden="1">
      <c r="A71" s="38">
        <v>182</v>
      </c>
      <c r="B71" s="28" t="s">
        <v>159</v>
      </c>
      <c r="C71" s="33" t="s">
        <v>155</v>
      </c>
      <c r="D71" s="187">
        <v>0</v>
      </c>
      <c r="E71" s="187">
        <v>0</v>
      </c>
      <c r="F71" s="40" t="e">
        <f t="shared" si="0"/>
        <v>#DIV/0!</v>
      </c>
    </row>
    <row r="72" spans="1:6" s="3" customFormat="1" ht="18.75">
      <c r="A72" s="36">
        <v>945</v>
      </c>
      <c r="B72" s="37" t="s">
        <v>249</v>
      </c>
      <c r="C72" s="32" t="s">
        <v>251</v>
      </c>
      <c r="D72" s="186">
        <f>D73</f>
        <v>700</v>
      </c>
      <c r="E72" s="186">
        <f>E73</f>
        <v>700</v>
      </c>
      <c r="F72" s="40">
        <f t="shared" si="0"/>
        <v>100</v>
      </c>
    </row>
    <row r="73" spans="1:6" s="3" customFormat="1" ht="37.5">
      <c r="A73" s="36">
        <v>945</v>
      </c>
      <c r="B73" s="84" t="s">
        <v>253</v>
      </c>
      <c r="C73" s="85" t="s">
        <v>250</v>
      </c>
      <c r="D73" s="186">
        <f>D74</f>
        <v>700</v>
      </c>
      <c r="E73" s="186">
        <f>E74</f>
        <v>700</v>
      </c>
      <c r="F73" s="40">
        <f t="shared" si="0"/>
        <v>100</v>
      </c>
    </row>
    <row r="74" spans="1:6" ht="62.25" customHeight="1">
      <c r="A74" s="39" t="s">
        <v>369</v>
      </c>
      <c r="B74" s="28" t="s">
        <v>254</v>
      </c>
      <c r="C74" s="156" t="s">
        <v>255</v>
      </c>
      <c r="D74" s="187">
        <v>700</v>
      </c>
      <c r="E74" s="187">
        <v>700</v>
      </c>
      <c r="F74" s="42">
        <f t="shared" si="0"/>
        <v>100</v>
      </c>
    </row>
    <row r="75" spans="1:6" s="3" customFormat="1" ht="47.25" customHeight="1">
      <c r="A75" s="36">
        <v>945</v>
      </c>
      <c r="B75" s="37" t="s">
        <v>102</v>
      </c>
      <c r="C75" s="32" t="s">
        <v>103</v>
      </c>
      <c r="D75" s="186">
        <f>D76</f>
        <v>72247.97</v>
      </c>
      <c r="E75" s="186">
        <f>E76</f>
        <v>72247.97</v>
      </c>
      <c r="F75" s="40">
        <f t="shared" si="0"/>
        <v>100</v>
      </c>
    </row>
    <row r="76" spans="1:6" s="3" customFormat="1" ht="77.25" customHeight="1">
      <c r="A76" s="36">
        <v>945</v>
      </c>
      <c r="B76" s="88" t="s">
        <v>24</v>
      </c>
      <c r="C76" s="157" t="s">
        <v>25</v>
      </c>
      <c r="D76" s="186">
        <f>D77+D78</f>
        <v>72247.97</v>
      </c>
      <c r="E76" s="186">
        <f>E77+E78</f>
        <v>72247.97</v>
      </c>
      <c r="F76" s="40">
        <f t="shared" si="0"/>
        <v>100</v>
      </c>
    </row>
    <row r="77" spans="1:6" s="2" customFormat="1" ht="57.75" customHeight="1">
      <c r="A77" s="38">
        <v>945</v>
      </c>
      <c r="B77" s="28" t="s">
        <v>345</v>
      </c>
      <c r="C77" s="33" t="s">
        <v>346</v>
      </c>
      <c r="D77" s="188">
        <v>69770.92</v>
      </c>
      <c r="E77" s="188">
        <v>69770.92</v>
      </c>
      <c r="F77" s="42">
        <f t="shared" si="0"/>
        <v>100</v>
      </c>
    </row>
    <row r="78" spans="1:6" s="2" customFormat="1" ht="57.75" customHeight="1">
      <c r="A78" s="38">
        <v>945</v>
      </c>
      <c r="B78" s="28" t="s">
        <v>370</v>
      </c>
      <c r="C78" s="158" t="s">
        <v>368</v>
      </c>
      <c r="D78" s="188">
        <v>2477.05</v>
      </c>
      <c r="E78" s="188">
        <v>2477.05</v>
      </c>
      <c r="F78" s="42">
        <f t="shared" si="0"/>
        <v>100</v>
      </c>
    </row>
    <row r="79" spans="1:6" s="3" customFormat="1" ht="18.75">
      <c r="A79" s="36">
        <v>945</v>
      </c>
      <c r="B79" s="37" t="s">
        <v>256</v>
      </c>
      <c r="C79" s="32" t="s">
        <v>260</v>
      </c>
      <c r="D79" s="186">
        <f>D80</f>
        <v>299875</v>
      </c>
      <c r="E79" s="186">
        <f>E80</f>
        <v>299875</v>
      </c>
      <c r="F79" s="40">
        <f t="shared" si="0"/>
        <v>100</v>
      </c>
    </row>
    <row r="80" spans="1:6" s="3" customFormat="1" ht="18.75">
      <c r="A80" s="36">
        <v>945</v>
      </c>
      <c r="B80" s="84" t="s">
        <v>257</v>
      </c>
      <c r="C80" s="85" t="s">
        <v>259</v>
      </c>
      <c r="D80" s="186">
        <f>D81</f>
        <v>299875</v>
      </c>
      <c r="E80" s="186">
        <f>E81</f>
        <v>299875</v>
      </c>
      <c r="F80" s="42">
        <f t="shared" si="0"/>
        <v>100</v>
      </c>
    </row>
    <row r="81" spans="1:6" ht="24" customHeight="1">
      <c r="A81" s="39" t="s">
        <v>369</v>
      </c>
      <c r="B81" s="28" t="s">
        <v>176</v>
      </c>
      <c r="C81" s="156" t="s">
        <v>258</v>
      </c>
      <c r="D81" s="187">
        <v>299875</v>
      </c>
      <c r="E81" s="187">
        <v>299875</v>
      </c>
      <c r="F81" s="42">
        <f t="shared" si="0"/>
        <v>100</v>
      </c>
    </row>
    <row r="82" spans="1:6" s="3" customFormat="1" ht="23.25" customHeight="1">
      <c r="A82" s="36">
        <v>945</v>
      </c>
      <c r="B82" s="37" t="s">
        <v>347</v>
      </c>
      <c r="C82" s="87" t="s">
        <v>348</v>
      </c>
      <c r="D82" s="186">
        <f>D83</f>
        <v>20100</v>
      </c>
      <c r="E82" s="186">
        <f>E83</f>
        <v>20100</v>
      </c>
      <c r="F82" s="40">
        <f t="shared" si="0"/>
        <v>100</v>
      </c>
    </row>
    <row r="83" spans="1:6" s="3" customFormat="1" ht="75">
      <c r="A83" s="36">
        <v>945</v>
      </c>
      <c r="B83" s="84" t="s">
        <v>349</v>
      </c>
      <c r="C83" s="85" t="s">
        <v>350</v>
      </c>
      <c r="D83" s="186">
        <f>D84</f>
        <v>20100</v>
      </c>
      <c r="E83" s="186">
        <f>E84</f>
        <v>20100</v>
      </c>
      <c r="F83" s="42">
        <f t="shared" si="0"/>
        <v>100</v>
      </c>
    </row>
    <row r="84" spans="1:6" ht="75.75" customHeight="1">
      <c r="A84" s="39" t="s">
        <v>369</v>
      </c>
      <c r="B84" s="28" t="s">
        <v>351</v>
      </c>
      <c r="C84" s="18" t="s">
        <v>352</v>
      </c>
      <c r="D84" s="187">
        <v>20100</v>
      </c>
      <c r="E84" s="187">
        <v>20100</v>
      </c>
      <c r="F84" s="42">
        <f t="shared" si="0"/>
        <v>100</v>
      </c>
    </row>
    <row r="85" spans="1:6" ht="39.75" customHeight="1">
      <c r="A85" s="86" t="s">
        <v>369</v>
      </c>
      <c r="B85" s="159" t="s">
        <v>376</v>
      </c>
      <c r="C85" s="87" t="s">
        <v>375</v>
      </c>
      <c r="D85" s="186">
        <f>D86</f>
        <v>225931.9</v>
      </c>
      <c r="E85" s="186">
        <f>E86</f>
        <v>201823.2</v>
      </c>
      <c r="F85" s="40">
        <f t="shared" si="0"/>
        <v>89.32921822903273</v>
      </c>
    </row>
    <row r="86" spans="1:6" ht="41.25" customHeight="1">
      <c r="A86" s="39" t="s">
        <v>369</v>
      </c>
      <c r="B86" s="28" t="s">
        <v>371</v>
      </c>
      <c r="C86" s="158" t="s">
        <v>372</v>
      </c>
      <c r="D86" s="187">
        <v>225931.9</v>
      </c>
      <c r="E86" s="187">
        <v>201823.2</v>
      </c>
      <c r="F86" s="42">
        <f t="shared" si="0"/>
        <v>89.32921822903273</v>
      </c>
    </row>
    <row r="87" spans="1:8" s="3" customFormat="1" ht="21.75" customHeight="1">
      <c r="A87" s="36">
        <v>945</v>
      </c>
      <c r="B87" s="37" t="s">
        <v>104</v>
      </c>
      <c r="C87" s="32" t="s">
        <v>105</v>
      </c>
      <c r="D87" s="185">
        <f>D88+D105+D107</f>
        <v>12608968.21</v>
      </c>
      <c r="E87" s="185">
        <f>E88+E105+E107</f>
        <v>12546383.65</v>
      </c>
      <c r="F87" s="89">
        <f t="shared" si="0"/>
        <v>99.5036504259693</v>
      </c>
      <c r="G87" s="166"/>
      <c r="H87" s="166"/>
    </row>
    <row r="88" spans="1:6" s="3" customFormat="1" ht="37.5">
      <c r="A88" s="36">
        <v>945</v>
      </c>
      <c r="B88" s="37" t="s">
        <v>110</v>
      </c>
      <c r="C88" s="32" t="s">
        <v>107</v>
      </c>
      <c r="D88" s="186">
        <f>D89+D96+D93+D102</f>
        <v>12184364.21</v>
      </c>
      <c r="E88" s="186">
        <f>E89+E96+E93+E102</f>
        <v>12184364.21</v>
      </c>
      <c r="F88" s="40">
        <f t="shared" si="0"/>
        <v>100</v>
      </c>
    </row>
    <row r="89" spans="1:6" s="3" customFormat="1" ht="23.25" customHeight="1">
      <c r="A89" s="36">
        <v>945</v>
      </c>
      <c r="B89" s="116" t="s">
        <v>265</v>
      </c>
      <c r="C89" s="117" t="s">
        <v>226</v>
      </c>
      <c r="D89" s="186">
        <f>D90</f>
        <v>5819800</v>
      </c>
      <c r="E89" s="186">
        <f>E90</f>
        <v>5819800</v>
      </c>
      <c r="F89" s="40">
        <f aca="true" t="shared" si="1" ref="F89:F109">E89/D89*100</f>
        <v>100</v>
      </c>
    </row>
    <row r="90" spans="1:6" s="4" customFormat="1" ht="26.25" customHeight="1">
      <c r="A90" s="38">
        <v>945</v>
      </c>
      <c r="B90" s="66" t="s">
        <v>264</v>
      </c>
      <c r="C90" s="113" t="s">
        <v>2</v>
      </c>
      <c r="D90" s="188">
        <v>5819800</v>
      </c>
      <c r="E90" s="188">
        <v>5819800</v>
      </c>
      <c r="F90" s="42">
        <f t="shared" si="1"/>
        <v>100</v>
      </c>
    </row>
    <row r="91" spans="1:6" s="4" customFormat="1" ht="18.75" hidden="1">
      <c r="A91" s="38">
        <v>936</v>
      </c>
      <c r="B91" s="29" t="s">
        <v>167</v>
      </c>
      <c r="C91" s="118" t="s">
        <v>169</v>
      </c>
      <c r="D91" s="188"/>
      <c r="E91" s="188"/>
      <c r="F91" s="40" t="e">
        <f t="shared" si="1"/>
        <v>#DIV/0!</v>
      </c>
    </row>
    <row r="92" spans="1:6" s="4" customFormat="1" ht="37.5" hidden="1">
      <c r="A92" s="38">
        <v>936</v>
      </c>
      <c r="B92" s="29" t="s">
        <v>168</v>
      </c>
      <c r="C92" s="118" t="s">
        <v>170</v>
      </c>
      <c r="D92" s="188"/>
      <c r="E92" s="188"/>
      <c r="F92" s="40" t="e">
        <f t="shared" si="1"/>
        <v>#DIV/0!</v>
      </c>
    </row>
    <row r="93" spans="1:6" s="4" customFormat="1" ht="38.25" customHeight="1">
      <c r="A93" s="36">
        <v>945</v>
      </c>
      <c r="B93" s="116" t="s">
        <v>333</v>
      </c>
      <c r="C93" s="117" t="s">
        <v>334</v>
      </c>
      <c r="D93" s="185">
        <f>D94+D95</f>
        <v>796309</v>
      </c>
      <c r="E93" s="185">
        <f>E94+E95</f>
        <v>796309</v>
      </c>
      <c r="F93" s="40">
        <f t="shared" si="1"/>
        <v>100</v>
      </c>
    </row>
    <row r="94" spans="1:6" s="4" customFormat="1" ht="55.5" customHeight="1">
      <c r="A94" s="36">
        <v>945</v>
      </c>
      <c r="B94" s="114" t="s">
        <v>373</v>
      </c>
      <c r="C94" s="113" t="s">
        <v>374</v>
      </c>
      <c r="D94" s="188">
        <v>297360</v>
      </c>
      <c r="E94" s="188">
        <v>297360</v>
      </c>
      <c r="F94" s="42">
        <f t="shared" si="1"/>
        <v>100</v>
      </c>
    </row>
    <row r="95" spans="1:6" s="4" customFormat="1" ht="18.75">
      <c r="A95" s="38">
        <v>945</v>
      </c>
      <c r="B95" s="66" t="s">
        <v>308</v>
      </c>
      <c r="C95" s="113" t="s">
        <v>225</v>
      </c>
      <c r="D95" s="188">
        <v>498949</v>
      </c>
      <c r="E95" s="188">
        <v>498949</v>
      </c>
      <c r="F95" s="42">
        <f t="shared" si="1"/>
        <v>100</v>
      </c>
    </row>
    <row r="96" spans="1:6" s="4" customFormat="1" ht="27.75" customHeight="1">
      <c r="A96" s="36">
        <v>945</v>
      </c>
      <c r="B96" s="116" t="s">
        <v>263</v>
      </c>
      <c r="C96" s="117" t="s">
        <v>227</v>
      </c>
      <c r="D96" s="185">
        <f>D97+D101</f>
        <v>150500</v>
      </c>
      <c r="E96" s="185">
        <f>E97+E101</f>
        <v>150500</v>
      </c>
      <c r="F96" s="40">
        <f t="shared" si="1"/>
        <v>100</v>
      </c>
    </row>
    <row r="97" spans="1:6" s="4" customFormat="1" ht="37.5">
      <c r="A97" s="38">
        <v>945</v>
      </c>
      <c r="B97" s="114" t="s">
        <v>262</v>
      </c>
      <c r="C97" s="115" t="s">
        <v>3</v>
      </c>
      <c r="D97" s="188">
        <v>62100</v>
      </c>
      <c r="E97" s="188">
        <v>62100</v>
      </c>
      <c r="F97" s="42">
        <f t="shared" si="1"/>
        <v>100</v>
      </c>
    </row>
    <row r="98" spans="1:6" s="4" customFormat="1" ht="56.25" hidden="1">
      <c r="A98" s="38">
        <v>936</v>
      </c>
      <c r="B98" s="119" t="s">
        <v>111</v>
      </c>
      <c r="C98" s="120" t="s">
        <v>112</v>
      </c>
      <c r="D98" s="187">
        <v>0</v>
      </c>
      <c r="E98" s="187">
        <v>0</v>
      </c>
      <c r="F98" s="42" t="e">
        <f t="shared" si="1"/>
        <v>#DIV/0!</v>
      </c>
    </row>
    <row r="99" spans="1:6" s="4" customFormat="1" ht="45.75" customHeight="1" hidden="1">
      <c r="A99" s="38">
        <v>936</v>
      </c>
      <c r="B99" s="119" t="s">
        <v>161</v>
      </c>
      <c r="C99" s="120" t="s">
        <v>162</v>
      </c>
      <c r="D99" s="187">
        <v>0</v>
      </c>
      <c r="E99" s="187">
        <v>0</v>
      </c>
      <c r="F99" s="42" t="e">
        <f t="shared" si="1"/>
        <v>#DIV/0!</v>
      </c>
    </row>
    <row r="100" spans="1:6" s="4" customFormat="1" ht="18.75" hidden="1">
      <c r="A100" s="38">
        <v>936</v>
      </c>
      <c r="B100" s="119" t="s">
        <v>153</v>
      </c>
      <c r="C100" s="120" t="s">
        <v>154</v>
      </c>
      <c r="D100" s="187">
        <v>0</v>
      </c>
      <c r="E100" s="187">
        <v>0</v>
      </c>
      <c r="F100" s="42" t="e">
        <f t="shared" si="1"/>
        <v>#DIV/0!</v>
      </c>
    </row>
    <row r="101" spans="1:6" s="4" customFormat="1" ht="37.5">
      <c r="A101" s="38">
        <v>945</v>
      </c>
      <c r="B101" s="114" t="s">
        <v>309</v>
      </c>
      <c r="C101" s="115" t="s">
        <v>306</v>
      </c>
      <c r="D101" s="188">
        <v>88400</v>
      </c>
      <c r="E101" s="188">
        <v>88400</v>
      </c>
      <c r="F101" s="42">
        <f t="shared" si="1"/>
        <v>100</v>
      </c>
    </row>
    <row r="102" spans="1:6" s="4" customFormat="1" ht="27.75" customHeight="1">
      <c r="A102" s="36">
        <v>945</v>
      </c>
      <c r="B102" s="116" t="s">
        <v>335</v>
      </c>
      <c r="C102" s="117" t="s">
        <v>219</v>
      </c>
      <c r="D102" s="185">
        <f>D103+D104</f>
        <v>5417755.21</v>
      </c>
      <c r="E102" s="185">
        <f>E103+E104</f>
        <v>5417755.21</v>
      </c>
      <c r="F102" s="40">
        <f t="shared" si="1"/>
        <v>100</v>
      </c>
    </row>
    <row r="103" spans="1:6" s="4" customFormat="1" ht="56.25">
      <c r="A103" s="38">
        <v>945</v>
      </c>
      <c r="B103" s="114" t="s">
        <v>310</v>
      </c>
      <c r="C103" s="115" t="s">
        <v>6</v>
      </c>
      <c r="D103" s="188">
        <v>4031893.22</v>
      </c>
      <c r="E103" s="188">
        <v>4031893.22</v>
      </c>
      <c r="F103" s="42">
        <f t="shared" si="1"/>
        <v>100</v>
      </c>
    </row>
    <row r="104" spans="1:6" s="4" customFormat="1" ht="18.75">
      <c r="A104" s="38">
        <v>945</v>
      </c>
      <c r="B104" s="114" t="s">
        <v>389</v>
      </c>
      <c r="C104" s="115" t="s">
        <v>390</v>
      </c>
      <c r="D104" s="188">
        <v>1385861.99</v>
      </c>
      <c r="E104" s="188">
        <v>1385861.99</v>
      </c>
      <c r="F104" s="42">
        <f t="shared" si="1"/>
        <v>100</v>
      </c>
    </row>
    <row r="105" spans="1:6" s="4" customFormat="1" ht="21.75" customHeight="1">
      <c r="A105" s="36">
        <v>945</v>
      </c>
      <c r="B105" s="37" t="s">
        <v>337</v>
      </c>
      <c r="C105" s="32" t="s">
        <v>336</v>
      </c>
      <c r="D105" s="185">
        <f>D106+D114</f>
        <v>424604</v>
      </c>
      <c r="E105" s="185">
        <f>E106+E114</f>
        <v>424604</v>
      </c>
      <c r="F105" s="40">
        <f t="shared" si="1"/>
        <v>100</v>
      </c>
    </row>
    <row r="106" spans="1:6" s="4" customFormat="1" ht="18.75">
      <c r="A106" s="38">
        <v>945</v>
      </c>
      <c r="B106" s="66" t="s">
        <v>320</v>
      </c>
      <c r="C106" s="113" t="s">
        <v>7</v>
      </c>
      <c r="D106" s="188">
        <v>424604</v>
      </c>
      <c r="E106" s="188">
        <v>424604</v>
      </c>
      <c r="F106" s="40">
        <f t="shared" si="1"/>
        <v>100</v>
      </c>
    </row>
    <row r="107" spans="1:6" s="4" customFormat="1" ht="39.75" customHeight="1">
      <c r="A107" s="36">
        <v>945</v>
      </c>
      <c r="B107" s="154" t="s">
        <v>364</v>
      </c>
      <c r="C107" s="32" t="s">
        <v>365</v>
      </c>
      <c r="D107" s="185">
        <f>D108</f>
        <v>0</v>
      </c>
      <c r="E107" s="185">
        <f>E108</f>
        <v>-62584.56</v>
      </c>
      <c r="F107" s="42">
        <v>0</v>
      </c>
    </row>
    <row r="108" spans="1:6" s="4" customFormat="1" ht="37.5">
      <c r="A108" s="38">
        <v>945</v>
      </c>
      <c r="B108" s="39" t="s">
        <v>367</v>
      </c>
      <c r="C108" s="33" t="s">
        <v>366</v>
      </c>
      <c r="D108" s="188">
        <v>0</v>
      </c>
      <c r="E108" s="188">
        <v>-62584.56</v>
      </c>
      <c r="F108" s="42">
        <v>0</v>
      </c>
    </row>
    <row r="109" spans="1:6" s="2" customFormat="1" ht="18.75">
      <c r="A109" s="38"/>
      <c r="B109" s="28"/>
      <c r="C109" s="32" t="s">
        <v>106</v>
      </c>
      <c r="D109" s="186">
        <f>D87+D11</f>
        <v>17092309.87</v>
      </c>
      <c r="E109" s="186">
        <f>E87+E11</f>
        <v>16878964.3</v>
      </c>
      <c r="F109" s="40">
        <f t="shared" si="1"/>
        <v>98.75180375488945</v>
      </c>
    </row>
    <row r="110" spans="1:6" ht="15">
      <c r="A110" s="7"/>
      <c r="B110" s="7"/>
      <c r="C110" s="6"/>
      <c r="D110" s="168"/>
      <c r="E110" s="168"/>
      <c r="F110" s="7"/>
    </row>
    <row r="111" spans="1:6" ht="15">
      <c r="A111" s="7"/>
      <c r="B111" s="7"/>
      <c r="C111" s="6"/>
      <c r="D111" s="169"/>
      <c r="E111" s="169"/>
      <c r="F111" s="7"/>
    </row>
    <row r="112" spans="1:6" ht="15">
      <c r="A112" s="7"/>
      <c r="B112" s="7"/>
      <c r="C112" s="6"/>
      <c r="D112" s="7"/>
      <c r="E112" s="7"/>
      <c r="F112" s="7"/>
    </row>
    <row r="113" spans="1:6" ht="15">
      <c r="A113" s="7"/>
      <c r="B113" s="7"/>
      <c r="C113" s="8"/>
      <c r="D113" s="7"/>
      <c r="E113" s="7"/>
      <c r="F113" s="7"/>
    </row>
    <row r="114" spans="1:6" ht="15">
      <c r="A114" s="7"/>
      <c r="B114" s="7"/>
      <c r="C114" s="6"/>
      <c r="D114" s="7"/>
      <c r="E114" s="7"/>
      <c r="F114" s="7"/>
    </row>
    <row r="115" spans="1:6" ht="15">
      <c r="A115" s="7"/>
      <c r="B115" s="7"/>
      <c r="C115" s="6"/>
      <c r="D115" s="7"/>
      <c r="E115" s="7"/>
      <c r="F115" s="7"/>
    </row>
    <row r="116" spans="1:6" ht="15">
      <c r="A116" s="7"/>
      <c r="B116" s="7"/>
      <c r="C116" s="8"/>
      <c r="D116" s="7"/>
      <c r="E116" s="7"/>
      <c r="F116" s="7"/>
    </row>
    <row r="117" spans="1:6" ht="15">
      <c r="A117" s="7"/>
      <c r="B117" s="7"/>
      <c r="C117" s="6"/>
      <c r="D117" s="7"/>
      <c r="E117" s="7"/>
      <c r="F117" s="7"/>
    </row>
    <row r="118" spans="1:6" ht="15">
      <c r="A118" s="7"/>
      <c r="B118" s="7"/>
      <c r="C118" s="6"/>
      <c r="D118" s="7"/>
      <c r="E118" s="7"/>
      <c r="F118" s="7"/>
    </row>
    <row r="119" spans="1:6" ht="15">
      <c r="A119" s="7"/>
      <c r="B119" s="7"/>
      <c r="C119" s="6"/>
      <c r="D119" s="7"/>
      <c r="E119" s="7"/>
      <c r="F119" s="7"/>
    </row>
    <row r="120" spans="1:6" ht="15">
      <c r="A120" s="7"/>
      <c r="B120" s="7"/>
      <c r="C120" s="6"/>
      <c r="D120" s="7"/>
      <c r="E120" s="7"/>
      <c r="F120" s="7"/>
    </row>
    <row r="121" spans="1:6" ht="15">
      <c r="A121" s="7"/>
      <c r="B121" s="7"/>
      <c r="C121" s="6"/>
      <c r="D121" s="7"/>
      <c r="E121" s="7"/>
      <c r="F121" s="7"/>
    </row>
    <row r="122" spans="1:6" ht="15">
      <c r="A122" s="7"/>
      <c r="B122" s="7"/>
      <c r="C122" s="6"/>
      <c r="D122" s="7"/>
      <c r="E122" s="7"/>
      <c r="F122" s="7"/>
    </row>
    <row r="123" spans="1:6" ht="15">
      <c r="A123" s="7"/>
      <c r="B123" s="7"/>
      <c r="C123" s="6"/>
      <c r="D123" s="7"/>
      <c r="E123" s="7"/>
      <c r="F123" s="7"/>
    </row>
    <row r="124" spans="1:6" ht="15">
      <c r="A124" s="7"/>
      <c r="B124" s="7"/>
      <c r="C124" s="6"/>
      <c r="D124" s="7"/>
      <c r="E124" s="7"/>
      <c r="F124" s="7"/>
    </row>
    <row r="125" spans="1:6" ht="15">
      <c r="A125" s="7"/>
      <c r="B125" s="7"/>
      <c r="C125" s="6"/>
      <c r="D125" s="7"/>
      <c r="E125" s="7"/>
      <c r="F125" s="7"/>
    </row>
    <row r="126" spans="1:6" ht="15">
      <c r="A126" s="7"/>
      <c r="B126" s="7"/>
      <c r="C126" s="6"/>
      <c r="D126" s="7"/>
      <c r="E126" s="7"/>
      <c r="F126" s="7"/>
    </row>
    <row r="127" spans="1:6" ht="15">
      <c r="A127" s="7"/>
      <c r="B127" s="7"/>
      <c r="C127" s="6"/>
      <c r="D127" s="7"/>
      <c r="E127" s="7"/>
      <c r="F127" s="7"/>
    </row>
    <row r="128" spans="1:6" ht="15">
      <c r="A128" s="7"/>
      <c r="B128" s="7"/>
      <c r="C128" s="6"/>
      <c r="D128" s="7"/>
      <c r="E128" s="7"/>
      <c r="F128" s="7"/>
    </row>
    <row r="129" spans="1:6" ht="15">
      <c r="A129" s="7"/>
      <c r="B129" s="7"/>
      <c r="C129" s="6"/>
      <c r="D129" s="7"/>
      <c r="E129" s="7"/>
      <c r="F129" s="7"/>
    </row>
    <row r="130" spans="1:6" ht="15">
      <c r="A130" s="7"/>
      <c r="B130" s="7"/>
      <c r="C130" s="6"/>
      <c r="D130" s="7"/>
      <c r="E130" s="7"/>
      <c r="F130" s="7"/>
    </row>
    <row r="131" spans="1:6" ht="15">
      <c r="A131" s="7"/>
      <c r="B131" s="7"/>
      <c r="C131" s="6"/>
      <c r="D131" s="7"/>
      <c r="E131" s="7"/>
      <c r="F131" s="7"/>
    </row>
    <row r="132" spans="1:6" ht="15">
      <c r="A132" s="7"/>
      <c r="B132" s="7"/>
      <c r="C132" s="6"/>
      <c r="D132" s="7"/>
      <c r="E132" s="7"/>
      <c r="F132" s="7"/>
    </row>
    <row r="133" spans="1:6" ht="15">
      <c r="A133" s="7"/>
      <c r="B133" s="7"/>
      <c r="C133" s="6"/>
      <c r="D133" s="7"/>
      <c r="E133" s="7"/>
      <c r="F133" s="7"/>
    </row>
    <row r="134" spans="1:6" ht="15">
      <c r="A134" s="7"/>
      <c r="B134" s="7"/>
      <c r="C134" s="6"/>
      <c r="D134" s="7"/>
      <c r="E134" s="7"/>
      <c r="F134" s="7"/>
    </row>
    <row r="135" spans="1:6" ht="15">
      <c r="A135" s="7"/>
      <c r="B135" s="7"/>
      <c r="C135" s="6"/>
      <c r="D135" s="7"/>
      <c r="E135" s="7"/>
      <c r="F135" s="7"/>
    </row>
    <row r="136" spans="1:6" ht="15">
      <c r="A136" s="7"/>
      <c r="B136" s="7"/>
      <c r="C136" s="6"/>
      <c r="D136" s="7"/>
      <c r="E136" s="7"/>
      <c r="F136" s="7"/>
    </row>
    <row r="137" spans="1:6" ht="15">
      <c r="A137" s="7"/>
      <c r="B137" s="7"/>
      <c r="C137" s="6"/>
      <c r="D137" s="7"/>
      <c r="E137" s="7"/>
      <c r="F137" s="7"/>
    </row>
    <row r="138" spans="1:6" ht="15">
      <c r="A138" s="7"/>
      <c r="B138" s="7"/>
      <c r="C138" s="6"/>
      <c r="D138" s="7"/>
      <c r="E138" s="7"/>
      <c r="F138" s="7"/>
    </row>
    <row r="139" spans="1:6" ht="15">
      <c r="A139" s="7"/>
      <c r="B139" s="7"/>
      <c r="C139" s="6"/>
      <c r="D139" s="7"/>
      <c r="E139" s="7"/>
      <c r="F139" s="7"/>
    </row>
    <row r="140" spans="1:6" ht="15">
      <c r="A140" s="7"/>
      <c r="B140" s="7"/>
      <c r="C140" s="6"/>
      <c r="D140" s="7"/>
      <c r="E140" s="7"/>
      <c r="F140" s="7"/>
    </row>
    <row r="141" spans="1:6" ht="15">
      <c r="A141" s="7"/>
      <c r="B141" s="7"/>
      <c r="C141" s="6"/>
      <c r="D141" s="7"/>
      <c r="E141" s="7"/>
      <c r="F141" s="7"/>
    </row>
    <row r="142" spans="1:6" ht="15">
      <c r="A142" s="7"/>
      <c r="B142" s="7"/>
      <c r="C142" s="6"/>
      <c r="D142" s="7"/>
      <c r="E142" s="7"/>
      <c r="F142" s="7"/>
    </row>
    <row r="143" spans="1:6" ht="15">
      <c r="A143" s="7"/>
      <c r="B143" s="7"/>
      <c r="C143" s="6"/>
      <c r="D143" s="7"/>
      <c r="E143" s="7"/>
      <c r="F143" s="7"/>
    </row>
    <row r="144" spans="1:6" ht="15">
      <c r="A144" s="7"/>
      <c r="B144" s="7"/>
      <c r="C144" s="6"/>
      <c r="D144" s="7"/>
      <c r="E144" s="7"/>
      <c r="F144" s="7"/>
    </row>
    <row r="145" spans="1:6" ht="15">
      <c r="A145" s="7"/>
      <c r="B145" s="7"/>
      <c r="C145" s="6"/>
      <c r="D145" s="7"/>
      <c r="E145" s="7"/>
      <c r="F145" s="7"/>
    </row>
    <row r="146" spans="1:6" ht="15">
      <c r="A146" s="7"/>
      <c r="B146" s="7"/>
      <c r="C146" s="6"/>
      <c r="D146" s="7"/>
      <c r="E146" s="7"/>
      <c r="F146" s="7"/>
    </row>
    <row r="147" spans="1:6" ht="15">
      <c r="A147" s="7"/>
      <c r="B147" s="7"/>
      <c r="C147" s="6"/>
      <c r="D147" s="7"/>
      <c r="E147" s="7"/>
      <c r="F147" s="7"/>
    </row>
    <row r="148" spans="1:6" ht="15">
      <c r="A148" s="7"/>
      <c r="B148" s="7"/>
      <c r="C148" s="6"/>
      <c r="D148" s="7"/>
      <c r="E148" s="7"/>
      <c r="F148" s="7"/>
    </row>
    <row r="149" spans="1:6" ht="15">
      <c r="A149" s="7"/>
      <c r="B149" s="7"/>
      <c r="C149" s="6"/>
      <c r="D149" s="7"/>
      <c r="E149" s="7"/>
      <c r="F149" s="7"/>
    </row>
    <row r="150" spans="1:6" ht="15">
      <c r="A150" s="7"/>
      <c r="B150" s="7"/>
      <c r="C150" s="6"/>
      <c r="D150" s="7"/>
      <c r="E150" s="7"/>
      <c r="F150" s="7"/>
    </row>
    <row r="151" spans="1:6" ht="15">
      <c r="A151" s="7"/>
      <c r="B151" s="7"/>
      <c r="C151" s="6"/>
      <c r="D151" s="7"/>
      <c r="E151" s="7"/>
      <c r="F151" s="7"/>
    </row>
    <row r="152" spans="1:6" ht="15">
      <c r="A152" s="7"/>
      <c r="B152" s="7"/>
      <c r="C152" s="6"/>
      <c r="D152" s="7"/>
      <c r="E152" s="7"/>
      <c r="F152" s="7"/>
    </row>
    <row r="153" spans="1:6" ht="15">
      <c r="A153" s="7"/>
      <c r="B153" s="7"/>
      <c r="C153" s="6"/>
      <c r="D153" s="7"/>
      <c r="E153" s="7"/>
      <c r="F153" s="7"/>
    </row>
    <row r="154" spans="1:6" ht="15">
      <c r="A154" s="7"/>
      <c r="B154" s="7"/>
      <c r="C154" s="6"/>
      <c r="D154" s="7"/>
      <c r="E154" s="7"/>
      <c r="F154" s="7"/>
    </row>
    <row r="155" spans="1:6" ht="15">
      <c r="A155" s="7"/>
      <c r="B155" s="7"/>
      <c r="C155" s="6"/>
      <c r="D155" s="7"/>
      <c r="E155" s="7"/>
      <c r="F155" s="7"/>
    </row>
    <row r="156" spans="1:6" ht="15">
      <c r="A156" s="7"/>
      <c r="B156" s="7"/>
      <c r="C156" s="6"/>
      <c r="D156" s="7"/>
      <c r="E156" s="7"/>
      <c r="F156" s="7"/>
    </row>
    <row r="157" spans="1:6" ht="15">
      <c r="A157" s="7"/>
      <c r="B157" s="7"/>
      <c r="C157" s="6"/>
      <c r="D157" s="7"/>
      <c r="E157" s="7"/>
      <c r="F157" s="7"/>
    </row>
    <row r="158" spans="1:6" ht="15">
      <c r="A158" s="7"/>
      <c r="B158" s="7"/>
      <c r="C158" s="6"/>
      <c r="D158" s="7"/>
      <c r="E158" s="7"/>
      <c r="F158" s="7"/>
    </row>
    <row r="159" spans="1:6" ht="15">
      <c r="A159" s="7"/>
      <c r="B159" s="7"/>
      <c r="C159" s="6"/>
      <c r="D159" s="7"/>
      <c r="E159" s="7"/>
      <c r="F159" s="7"/>
    </row>
    <row r="160" spans="1:6" ht="15">
      <c r="A160" s="7"/>
      <c r="B160" s="7"/>
      <c r="C160" s="6"/>
      <c r="D160" s="7"/>
      <c r="E160" s="7"/>
      <c r="F160" s="7"/>
    </row>
    <row r="161" spans="1:6" ht="15">
      <c r="A161" s="7"/>
      <c r="B161" s="7"/>
      <c r="C161" s="6"/>
      <c r="D161" s="7"/>
      <c r="E161" s="7"/>
      <c r="F161" s="7"/>
    </row>
    <row r="162" spans="1:6" ht="15">
      <c r="A162" s="7"/>
      <c r="B162" s="7"/>
      <c r="C162" s="6"/>
      <c r="D162" s="7"/>
      <c r="E162" s="7"/>
      <c r="F162" s="7"/>
    </row>
    <row r="163" spans="1:6" ht="15">
      <c r="A163" s="7"/>
      <c r="B163" s="7"/>
      <c r="C163" s="6"/>
      <c r="D163" s="7"/>
      <c r="E163" s="7"/>
      <c r="F163" s="7"/>
    </row>
    <row r="164" spans="1:6" ht="15">
      <c r="A164" s="7"/>
      <c r="B164" s="7"/>
      <c r="C164" s="6"/>
      <c r="D164" s="7"/>
      <c r="E164" s="7"/>
      <c r="F164" s="7"/>
    </row>
    <row r="165" spans="1:6" ht="15">
      <c r="A165" s="7"/>
      <c r="B165" s="7"/>
      <c r="C165" s="6"/>
      <c r="D165" s="7"/>
      <c r="E165" s="7"/>
      <c r="F165" s="7"/>
    </row>
    <row r="166" spans="1:6" ht="15">
      <c r="A166" s="7"/>
      <c r="B166" s="7"/>
      <c r="C166" s="6"/>
      <c r="D166" s="7"/>
      <c r="E166" s="7"/>
      <c r="F166" s="7"/>
    </row>
    <row r="167" spans="1:6" ht="15">
      <c r="A167" s="7"/>
      <c r="B167" s="7"/>
      <c r="C167" s="6"/>
      <c r="D167" s="7"/>
      <c r="E167" s="7"/>
      <c r="F167" s="7"/>
    </row>
    <row r="168" spans="1:6" ht="15">
      <c r="A168" s="7"/>
      <c r="B168" s="7"/>
      <c r="C168" s="6"/>
      <c r="D168" s="7"/>
      <c r="E168" s="7"/>
      <c r="F168" s="7"/>
    </row>
    <row r="169" spans="1:6" ht="15">
      <c r="A169" s="7"/>
      <c r="B169" s="7"/>
      <c r="C169" s="6"/>
      <c r="D169" s="7"/>
      <c r="E169" s="7"/>
      <c r="F169" s="7"/>
    </row>
    <row r="170" spans="1:6" ht="15">
      <c r="A170" s="7"/>
      <c r="B170" s="7"/>
      <c r="C170" s="6"/>
      <c r="D170" s="7"/>
      <c r="E170" s="7"/>
      <c r="F170" s="7"/>
    </row>
    <row r="171" spans="1:6" ht="15">
      <c r="A171" s="7"/>
      <c r="B171" s="7"/>
      <c r="C171" s="6"/>
      <c r="D171" s="7"/>
      <c r="E171" s="7"/>
      <c r="F171" s="7"/>
    </row>
    <row r="172" spans="1:6" ht="15">
      <c r="A172" s="7"/>
      <c r="B172" s="7"/>
      <c r="C172" s="6"/>
      <c r="D172" s="7"/>
      <c r="E172" s="7"/>
      <c r="F172" s="7"/>
    </row>
    <row r="173" spans="1:6" ht="15">
      <c r="A173" s="7"/>
      <c r="B173" s="7"/>
      <c r="C173" s="6"/>
      <c r="D173" s="7"/>
      <c r="E173" s="7"/>
      <c r="F173" s="7"/>
    </row>
    <row r="174" spans="1:6" ht="15">
      <c r="A174" s="7"/>
      <c r="B174" s="7"/>
      <c r="C174" s="6"/>
      <c r="D174" s="7"/>
      <c r="E174" s="7"/>
      <c r="F174" s="7"/>
    </row>
    <row r="175" spans="1:6" ht="15">
      <c r="A175" s="7"/>
      <c r="B175" s="7"/>
      <c r="C175" s="6"/>
      <c r="D175" s="7"/>
      <c r="E175" s="7"/>
      <c r="F175" s="7"/>
    </row>
    <row r="176" spans="1:6" ht="15">
      <c r="A176" s="7"/>
      <c r="B176" s="7"/>
      <c r="C176" s="6"/>
      <c r="D176" s="7"/>
      <c r="E176" s="7"/>
      <c r="F176" s="7"/>
    </row>
    <row r="177" spans="1:6" ht="15">
      <c r="A177" s="7"/>
      <c r="B177" s="7"/>
      <c r="C177" s="6"/>
      <c r="D177" s="7"/>
      <c r="E177" s="7"/>
      <c r="F177" s="7"/>
    </row>
    <row r="178" spans="1:6" ht="15">
      <c r="A178" s="7"/>
      <c r="B178" s="7"/>
      <c r="C178" s="6"/>
      <c r="D178" s="7"/>
      <c r="E178" s="7"/>
      <c r="F178" s="7"/>
    </row>
    <row r="179" spans="1:6" ht="15">
      <c r="A179" s="7"/>
      <c r="B179" s="7"/>
      <c r="C179" s="6"/>
      <c r="D179" s="7"/>
      <c r="E179" s="7"/>
      <c r="F179" s="7"/>
    </row>
    <row r="180" spans="1:6" ht="15">
      <c r="A180" s="7"/>
      <c r="B180" s="7"/>
      <c r="C180" s="6"/>
      <c r="D180" s="7"/>
      <c r="E180" s="7"/>
      <c r="F180" s="7"/>
    </row>
    <row r="181" spans="1:6" ht="15">
      <c r="A181" s="7"/>
      <c r="B181" s="7"/>
      <c r="C181" s="6"/>
      <c r="D181" s="7"/>
      <c r="E181" s="7"/>
      <c r="F181" s="7"/>
    </row>
    <row r="182" spans="1:6" ht="15">
      <c r="A182" s="7"/>
      <c r="B182" s="7"/>
      <c r="C182" s="6"/>
      <c r="D182" s="7"/>
      <c r="E182" s="7"/>
      <c r="F182" s="7"/>
    </row>
    <row r="183" spans="1:6" ht="15">
      <c r="A183" s="7"/>
      <c r="B183" s="7"/>
      <c r="C183" s="6"/>
      <c r="D183" s="7"/>
      <c r="E183" s="7"/>
      <c r="F183" s="7"/>
    </row>
    <row r="184" spans="1:6" ht="15">
      <c r="A184" s="7"/>
      <c r="B184" s="7"/>
      <c r="C184" s="6"/>
      <c r="D184" s="7"/>
      <c r="E184" s="7"/>
      <c r="F184" s="7"/>
    </row>
    <row r="185" spans="1:6" ht="15">
      <c r="A185" s="7"/>
      <c r="B185" s="7"/>
      <c r="C185" s="6"/>
      <c r="D185" s="7"/>
      <c r="E185" s="7"/>
      <c r="F185" s="7"/>
    </row>
    <row r="186" spans="1:6" ht="15">
      <c r="A186" s="7"/>
      <c r="B186" s="7"/>
      <c r="C186" s="6"/>
      <c r="D186" s="7"/>
      <c r="E186" s="7"/>
      <c r="F186" s="7"/>
    </row>
    <row r="187" spans="1:6" ht="15">
      <c r="A187" s="7"/>
      <c r="B187" s="7"/>
      <c r="C187" s="6"/>
      <c r="D187" s="7"/>
      <c r="E187" s="7"/>
      <c r="F187" s="7"/>
    </row>
    <row r="188" spans="1:6" ht="15">
      <c r="A188" s="7"/>
      <c r="B188" s="7"/>
      <c r="C188" s="6"/>
      <c r="D188" s="7"/>
      <c r="E188" s="7"/>
      <c r="F188" s="7"/>
    </row>
    <row r="189" spans="1:6" ht="15">
      <c r="A189" s="7"/>
      <c r="B189" s="7"/>
      <c r="C189" s="6"/>
      <c r="D189" s="7"/>
      <c r="E189" s="7"/>
      <c r="F189" s="7"/>
    </row>
    <row r="190" spans="1:6" ht="15">
      <c r="A190" s="7"/>
      <c r="B190" s="7"/>
      <c r="C190" s="6"/>
      <c r="D190" s="7"/>
      <c r="E190" s="7"/>
      <c r="F190" s="7"/>
    </row>
    <row r="191" spans="1:6" ht="15">
      <c r="A191" s="7"/>
      <c r="B191" s="7"/>
      <c r="C191" s="6"/>
      <c r="D191" s="7"/>
      <c r="E191" s="7"/>
      <c r="F191" s="7"/>
    </row>
    <row r="192" spans="1:6" ht="15">
      <c r="A192" s="7"/>
      <c r="B192" s="7"/>
      <c r="C192" s="6"/>
      <c r="D192" s="7"/>
      <c r="E192" s="7"/>
      <c r="F192" s="7"/>
    </row>
    <row r="193" spans="1:6" ht="15">
      <c r="A193" s="7"/>
      <c r="B193" s="7"/>
      <c r="C193" s="6"/>
      <c r="D193" s="7"/>
      <c r="E193" s="7"/>
      <c r="F193" s="7"/>
    </row>
    <row r="194" spans="1:6" ht="15">
      <c r="A194" s="7"/>
      <c r="B194" s="7"/>
      <c r="C194" s="6"/>
      <c r="D194" s="7"/>
      <c r="E194" s="7"/>
      <c r="F194" s="7"/>
    </row>
    <row r="195" spans="1:6" ht="15">
      <c r="A195" s="7"/>
      <c r="B195" s="7"/>
      <c r="C195" s="6"/>
      <c r="D195" s="7"/>
      <c r="E195" s="7"/>
      <c r="F195" s="7"/>
    </row>
    <row r="196" spans="1:6" ht="15">
      <c r="A196" s="7"/>
      <c r="B196" s="7"/>
      <c r="C196" s="6"/>
      <c r="D196" s="7"/>
      <c r="E196" s="7"/>
      <c r="F196" s="7"/>
    </row>
    <row r="197" spans="1:6" ht="15">
      <c r="A197" s="7"/>
      <c r="B197" s="7"/>
      <c r="C197" s="6"/>
      <c r="D197" s="7"/>
      <c r="E197" s="7"/>
      <c r="F197" s="7"/>
    </row>
    <row r="198" spans="1:6" ht="15">
      <c r="A198" s="7"/>
      <c r="B198" s="7"/>
      <c r="C198" s="6"/>
      <c r="D198" s="7"/>
      <c r="E198" s="7"/>
      <c r="F198" s="7"/>
    </row>
    <row r="199" spans="1:6" ht="15">
      <c r="A199" s="7"/>
      <c r="B199" s="7"/>
      <c r="C199" s="6"/>
      <c r="D199" s="7"/>
      <c r="E199" s="7"/>
      <c r="F199" s="7"/>
    </row>
    <row r="200" spans="1:6" ht="15">
      <c r="A200" s="7"/>
      <c r="B200" s="7"/>
      <c r="C200" s="6"/>
      <c r="D200" s="7"/>
      <c r="E200" s="7"/>
      <c r="F200" s="7"/>
    </row>
    <row r="201" spans="1:6" ht="15">
      <c r="A201" s="7"/>
      <c r="B201" s="7"/>
      <c r="C201" s="6"/>
      <c r="D201" s="7"/>
      <c r="E201" s="7"/>
      <c r="F201" s="7"/>
    </row>
    <row r="202" spans="1:6" ht="15">
      <c r="A202" s="7"/>
      <c r="B202" s="7"/>
      <c r="C202" s="6"/>
      <c r="D202" s="7"/>
      <c r="E202" s="7"/>
      <c r="F202" s="7"/>
    </row>
    <row r="203" spans="1:6" ht="15">
      <c r="A203" s="7"/>
      <c r="B203" s="7"/>
      <c r="C203" s="6"/>
      <c r="D203" s="7"/>
      <c r="E203" s="7"/>
      <c r="F203" s="7"/>
    </row>
    <row r="204" spans="1:6" ht="15">
      <c r="A204" s="7"/>
      <c r="B204" s="7"/>
      <c r="C204" s="6"/>
      <c r="D204" s="7"/>
      <c r="E204" s="7"/>
      <c r="F204" s="7"/>
    </row>
    <row r="205" spans="1:6" ht="15">
      <c r="A205" s="7"/>
      <c r="B205" s="7"/>
      <c r="C205" s="6"/>
      <c r="D205" s="7"/>
      <c r="E205" s="7"/>
      <c r="F205" s="7"/>
    </row>
    <row r="206" spans="1:6" ht="15">
      <c r="A206" s="7"/>
      <c r="B206" s="7"/>
      <c r="C206" s="6"/>
      <c r="D206" s="7"/>
      <c r="E206" s="7"/>
      <c r="F206" s="7"/>
    </row>
    <row r="207" spans="1:6" ht="15">
      <c r="A207" s="7"/>
      <c r="B207" s="7"/>
      <c r="C207" s="6"/>
      <c r="D207" s="7"/>
      <c r="E207" s="7"/>
      <c r="F207" s="7"/>
    </row>
    <row r="208" spans="1:6" ht="15">
      <c r="A208" s="7"/>
      <c r="B208" s="7"/>
      <c r="C208" s="6"/>
      <c r="D208" s="7"/>
      <c r="E208" s="7"/>
      <c r="F208" s="7"/>
    </row>
    <row r="209" spans="1:6" ht="15">
      <c r="A209" s="7"/>
      <c r="B209" s="7"/>
      <c r="C209" s="6"/>
      <c r="D209" s="7"/>
      <c r="E209" s="7"/>
      <c r="F209" s="7"/>
    </row>
    <row r="210" spans="1:6" ht="15">
      <c r="A210" s="7"/>
      <c r="B210" s="7"/>
      <c r="C210" s="6"/>
      <c r="D210" s="7"/>
      <c r="E210" s="7"/>
      <c r="F210" s="7"/>
    </row>
    <row r="211" spans="1:6" ht="15">
      <c r="A211" s="7"/>
      <c r="B211" s="7"/>
      <c r="C211" s="6"/>
      <c r="D211" s="7"/>
      <c r="E211" s="7"/>
      <c r="F211" s="7"/>
    </row>
    <row r="212" spans="1:6" ht="15">
      <c r="A212" s="7"/>
      <c r="B212" s="7"/>
      <c r="C212" s="6"/>
      <c r="D212" s="7"/>
      <c r="E212" s="7"/>
      <c r="F212" s="7"/>
    </row>
    <row r="213" spans="1:6" ht="15">
      <c r="A213" s="7"/>
      <c r="B213" s="7"/>
      <c r="C213" s="6"/>
      <c r="D213" s="7"/>
      <c r="E213" s="7"/>
      <c r="F213" s="7"/>
    </row>
    <row r="214" spans="1:6" ht="15">
      <c r="A214" s="7"/>
      <c r="B214" s="7"/>
      <c r="C214" s="6"/>
      <c r="D214" s="7"/>
      <c r="E214" s="7"/>
      <c r="F214" s="7"/>
    </row>
    <row r="215" spans="1:6" ht="15">
      <c r="A215" s="7"/>
      <c r="B215" s="7"/>
      <c r="C215" s="6"/>
      <c r="D215" s="7"/>
      <c r="E215" s="7"/>
      <c r="F215" s="7"/>
    </row>
    <row r="216" spans="1:6" ht="15">
      <c r="A216" s="7"/>
      <c r="B216" s="7"/>
      <c r="C216" s="6"/>
      <c r="D216" s="7"/>
      <c r="E216" s="7"/>
      <c r="F216" s="7"/>
    </row>
  </sheetData>
  <sheetProtection/>
  <mergeCells count="2">
    <mergeCell ref="A9:B9"/>
    <mergeCell ref="A6:F6"/>
  </mergeCells>
  <printOptions/>
  <pageMargins left="1.1811023622047245" right="0.3937007874015748" top="0.7874015748031497" bottom="0.7874015748031497" header="0.5118110236220472" footer="0.5118110236220472"/>
  <pageSetup fitToHeight="2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4"/>
  <sheetViews>
    <sheetView zoomScale="60" zoomScaleNormal="60" zoomScaleSheetLayoutView="50" zoomScalePageLayoutView="0" workbookViewId="0" topLeftCell="A1">
      <selection activeCell="D4" sqref="D4"/>
    </sheetView>
  </sheetViews>
  <sheetFormatPr defaultColWidth="9.00390625" defaultRowHeight="12.75"/>
  <cols>
    <col min="1" max="1" width="13.125" style="19" customWidth="1"/>
    <col min="2" max="2" width="19.625" style="93" customWidth="1"/>
    <col min="3" max="3" width="13.375" style="19" customWidth="1"/>
    <col min="4" max="4" width="135.875" style="100" customWidth="1"/>
    <col min="5" max="5" width="27.125" style="15" customWidth="1"/>
    <col min="6" max="7" width="27.625" style="90" customWidth="1"/>
    <col min="8" max="8" width="13.00390625" style="0" customWidth="1"/>
  </cols>
  <sheetData>
    <row r="1" spans="1:7" ht="22.5" customHeight="1">
      <c r="A1" s="20"/>
      <c r="B1" s="82"/>
      <c r="C1" s="20"/>
      <c r="D1" s="94"/>
      <c r="F1" s="127"/>
      <c r="G1" s="127" t="s">
        <v>394</v>
      </c>
    </row>
    <row r="2" spans="1:7" ht="22.5" customHeight="1">
      <c r="A2" s="20"/>
      <c r="B2" s="82"/>
      <c r="C2" s="20"/>
      <c r="D2" s="94"/>
      <c r="F2" s="127"/>
      <c r="G2" s="127" t="s">
        <v>392</v>
      </c>
    </row>
    <row r="3" spans="1:7" ht="21" customHeight="1">
      <c r="A3" s="20"/>
      <c r="B3" s="82"/>
      <c r="C3" s="20"/>
      <c r="D3" s="95"/>
      <c r="F3" s="127"/>
      <c r="G3" s="127" t="s">
        <v>393</v>
      </c>
    </row>
    <row r="4" spans="1:7" ht="18.75">
      <c r="A4" s="20"/>
      <c r="B4" s="82"/>
      <c r="C4" s="20"/>
      <c r="D4" s="94"/>
      <c r="F4" s="127"/>
      <c r="G4" s="127" t="s">
        <v>433</v>
      </c>
    </row>
    <row r="5" spans="1:5" ht="26.25" customHeight="1">
      <c r="A5" s="20"/>
      <c r="B5" s="82"/>
      <c r="C5" s="20"/>
      <c r="D5" s="94"/>
      <c r="E5" s="16"/>
    </row>
    <row r="6" spans="1:7" ht="52.5" customHeight="1">
      <c r="A6" s="193" t="s">
        <v>428</v>
      </c>
      <c r="B6" s="193"/>
      <c r="C6" s="193"/>
      <c r="D6" s="193"/>
      <c r="E6" s="193"/>
      <c r="F6" s="193"/>
      <c r="G6" s="193"/>
    </row>
    <row r="7" spans="1:7" ht="18.75">
      <c r="A7" s="20"/>
      <c r="B7" s="82"/>
      <c r="C7" s="20"/>
      <c r="D7" s="94"/>
      <c r="E7" s="16"/>
      <c r="F7" s="103"/>
      <c r="G7" s="103" t="s">
        <v>421</v>
      </c>
    </row>
    <row r="8" spans="1:7" ht="63" customHeight="1">
      <c r="A8" s="31" t="s">
        <v>31</v>
      </c>
      <c r="B8" s="31" t="s">
        <v>32</v>
      </c>
      <c r="C8" s="31" t="s">
        <v>33</v>
      </c>
      <c r="D8" s="31" t="s">
        <v>139</v>
      </c>
      <c r="E8" s="43" t="s">
        <v>355</v>
      </c>
      <c r="F8" s="102" t="s">
        <v>360</v>
      </c>
      <c r="G8" s="102" t="s">
        <v>359</v>
      </c>
    </row>
    <row r="9" spans="1:7" ht="21.75" customHeight="1">
      <c r="A9" s="65" t="s">
        <v>199</v>
      </c>
      <c r="B9" s="65" t="s">
        <v>209</v>
      </c>
      <c r="C9" s="65" t="s">
        <v>34</v>
      </c>
      <c r="D9" s="65" t="s">
        <v>35</v>
      </c>
      <c r="E9" s="104">
        <v>5</v>
      </c>
      <c r="F9" s="105">
        <v>6</v>
      </c>
      <c r="G9" s="105">
        <v>7</v>
      </c>
    </row>
    <row r="10" spans="1:8" ht="21.75" customHeight="1">
      <c r="A10" s="53" t="s">
        <v>140</v>
      </c>
      <c r="B10" s="74"/>
      <c r="C10" s="53"/>
      <c r="D10" s="68" t="s">
        <v>114</v>
      </c>
      <c r="E10" s="175">
        <f>E14+E25+E51</f>
        <v>3640518.9799999995</v>
      </c>
      <c r="F10" s="175">
        <f>F14+F25+F51</f>
        <v>3597496.36</v>
      </c>
      <c r="G10" s="77">
        <f>F10/E10*100</f>
        <v>98.81822838347077</v>
      </c>
      <c r="H10" s="165"/>
    </row>
    <row r="11" spans="1:7" ht="18.75" hidden="1">
      <c r="A11" s="54"/>
      <c r="B11" s="54" t="s">
        <v>163</v>
      </c>
      <c r="C11" s="54"/>
      <c r="D11" s="44" t="s">
        <v>165</v>
      </c>
      <c r="E11" s="176">
        <f>E12</f>
        <v>0</v>
      </c>
      <c r="F11" s="179"/>
      <c r="G11" s="77" t="e">
        <f aca="true" t="shared" si="0" ref="G11:G79">F11/E11*100</f>
        <v>#DIV/0!</v>
      </c>
    </row>
    <row r="12" spans="1:7" ht="59.25" customHeight="1" hidden="1">
      <c r="A12" s="54"/>
      <c r="B12" s="54" t="s">
        <v>164</v>
      </c>
      <c r="C12" s="54"/>
      <c r="D12" s="44" t="s">
        <v>166</v>
      </c>
      <c r="E12" s="176">
        <f>E13</f>
        <v>0</v>
      </c>
      <c r="F12" s="179"/>
      <c r="G12" s="77" t="e">
        <f t="shared" si="0"/>
        <v>#DIV/0!</v>
      </c>
    </row>
    <row r="13" spans="1:7" ht="18.75" hidden="1">
      <c r="A13" s="54"/>
      <c r="B13" s="54"/>
      <c r="C13" s="54" t="s">
        <v>118</v>
      </c>
      <c r="D13" s="44" t="s">
        <v>119</v>
      </c>
      <c r="E13" s="176">
        <v>0</v>
      </c>
      <c r="F13" s="179"/>
      <c r="G13" s="77" t="e">
        <f t="shared" si="0"/>
        <v>#DIV/0!</v>
      </c>
    </row>
    <row r="14" spans="1:7" ht="24.75" customHeight="1">
      <c r="A14" s="54" t="s">
        <v>261</v>
      </c>
      <c r="B14" s="55"/>
      <c r="C14" s="55"/>
      <c r="D14" s="35" t="s">
        <v>116</v>
      </c>
      <c r="E14" s="184">
        <f>E15</f>
        <v>912613.88</v>
      </c>
      <c r="F14" s="184">
        <f>F15</f>
        <v>877806.64</v>
      </c>
      <c r="G14" s="75">
        <f t="shared" si="0"/>
        <v>96.18598393441047</v>
      </c>
    </row>
    <row r="15" spans="1:7" ht="21.75" customHeight="1">
      <c r="A15" s="54"/>
      <c r="B15" s="54" t="s">
        <v>210</v>
      </c>
      <c r="C15" s="54"/>
      <c r="D15" s="25" t="s">
        <v>211</v>
      </c>
      <c r="E15" s="176">
        <f>E16+E22</f>
        <v>912613.88</v>
      </c>
      <c r="F15" s="176">
        <f>F16+F22</f>
        <v>877806.64</v>
      </c>
      <c r="G15" s="75">
        <f t="shared" si="0"/>
        <v>96.18598393441047</v>
      </c>
    </row>
    <row r="16" spans="1:7" ht="22.5" customHeight="1">
      <c r="A16" s="54"/>
      <c r="B16" s="54" t="s">
        <v>230</v>
      </c>
      <c r="C16" s="54"/>
      <c r="D16" s="25" t="s">
        <v>117</v>
      </c>
      <c r="E16" s="176">
        <f>E17</f>
        <v>857571.42</v>
      </c>
      <c r="F16" s="176">
        <f>F17</f>
        <v>857571.42</v>
      </c>
      <c r="G16" s="75">
        <f t="shared" si="0"/>
        <v>100</v>
      </c>
    </row>
    <row r="17" spans="1:7" ht="36" customHeight="1">
      <c r="A17" s="54"/>
      <c r="B17" s="54"/>
      <c r="C17" s="54" t="s">
        <v>178</v>
      </c>
      <c r="D17" s="25" t="s">
        <v>202</v>
      </c>
      <c r="E17" s="176">
        <f>E18</f>
        <v>857571.42</v>
      </c>
      <c r="F17" s="176">
        <f>F18</f>
        <v>857571.42</v>
      </c>
      <c r="G17" s="75">
        <f t="shared" si="0"/>
        <v>100</v>
      </c>
    </row>
    <row r="18" spans="1:7" ht="22.5" customHeight="1">
      <c r="A18" s="54"/>
      <c r="B18" s="54"/>
      <c r="C18" s="54" t="s">
        <v>177</v>
      </c>
      <c r="D18" s="44" t="s">
        <v>203</v>
      </c>
      <c r="E18" s="176">
        <v>857571.42</v>
      </c>
      <c r="F18" s="176">
        <v>857571.42</v>
      </c>
      <c r="G18" s="75">
        <f t="shared" si="0"/>
        <v>100</v>
      </c>
    </row>
    <row r="19" spans="1:7" ht="18.75" hidden="1">
      <c r="A19" s="54"/>
      <c r="B19" s="54" t="s">
        <v>163</v>
      </c>
      <c r="C19" s="54"/>
      <c r="D19" s="44" t="s">
        <v>165</v>
      </c>
      <c r="E19" s="176">
        <f>E20</f>
        <v>0</v>
      </c>
      <c r="F19" s="179"/>
      <c r="G19" s="75" t="e">
        <f t="shared" si="0"/>
        <v>#DIV/0!</v>
      </c>
    </row>
    <row r="20" spans="1:7" ht="59.25" customHeight="1" hidden="1">
      <c r="A20" s="54"/>
      <c r="B20" s="54" t="s">
        <v>164</v>
      </c>
      <c r="C20" s="54"/>
      <c r="D20" s="44" t="s">
        <v>166</v>
      </c>
      <c r="E20" s="176">
        <f>E21</f>
        <v>0</v>
      </c>
      <c r="F20" s="179"/>
      <c r="G20" s="75" t="e">
        <f t="shared" si="0"/>
        <v>#DIV/0!</v>
      </c>
    </row>
    <row r="21" spans="1:7" ht="18.75" hidden="1">
      <c r="A21" s="54"/>
      <c r="B21" s="54"/>
      <c r="C21" s="54" t="s">
        <v>118</v>
      </c>
      <c r="D21" s="44" t="s">
        <v>119</v>
      </c>
      <c r="E21" s="176">
        <v>0</v>
      </c>
      <c r="F21" s="179"/>
      <c r="G21" s="75" t="e">
        <f t="shared" si="0"/>
        <v>#DIV/0!</v>
      </c>
    </row>
    <row r="22" spans="1:7" ht="37.5">
      <c r="A22" s="54"/>
      <c r="B22" s="54" t="s">
        <v>422</v>
      </c>
      <c r="C22" s="58"/>
      <c r="D22" s="25" t="s">
        <v>423</v>
      </c>
      <c r="E22" s="176">
        <f>E23</f>
        <v>55042.46</v>
      </c>
      <c r="F22" s="176">
        <f>F23</f>
        <v>20235.22</v>
      </c>
      <c r="G22" s="75">
        <f t="shared" si="0"/>
        <v>36.76292811040786</v>
      </c>
    </row>
    <row r="23" spans="1:7" ht="43.5" customHeight="1">
      <c r="A23" s="54"/>
      <c r="B23" s="54"/>
      <c r="C23" s="54" t="s">
        <v>178</v>
      </c>
      <c r="D23" s="118" t="s">
        <v>202</v>
      </c>
      <c r="E23" s="176">
        <f>E24</f>
        <v>55042.46</v>
      </c>
      <c r="F23" s="176">
        <f>F24</f>
        <v>20235.22</v>
      </c>
      <c r="G23" s="75">
        <f t="shared" si="0"/>
        <v>36.76292811040786</v>
      </c>
    </row>
    <row r="24" spans="1:7" ht="18.75">
      <c r="A24" s="54"/>
      <c r="B24" s="54"/>
      <c r="C24" s="54" t="s">
        <v>177</v>
      </c>
      <c r="D24" s="44" t="s">
        <v>203</v>
      </c>
      <c r="E24" s="176">
        <v>55042.46</v>
      </c>
      <c r="F24" s="176">
        <v>20235.22</v>
      </c>
      <c r="G24" s="75">
        <f t="shared" si="0"/>
        <v>36.76292811040786</v>
      </c>
    </row>
    <row r="25" spans="1:7" ht="37.5">
      <c r="A25" s="54" t="s">
        <v>141</v>
      </c>
      <c r="B25" s="54"/>
      <c r="C25" s="54"/>
      <c r="D25" s="44" t="s">
        <v>174</v>
      </c>
      <c r="E25" s="183">
        <f>E26</f>
        <v>2240872.0999999996</v>
      </c>
      <c r="F25" s="183">
        <f>F26</f>
        <v>2232656.7199999997</v>
      </c>
      <c r="G25" s="77">
        <f t="shared" si="0"/>
        <v>99.6333846987519</v>
      </c>
    </row>
    <row r="26" spans="1:7" ht="21.75" customHeight="1">
      <c r="A26" s="54"/>
      <c r="B26" s="54" t="s">
        <v>210</v>
      </c>
      <c r="C26" s="54"/>
      <c r="D26" s="25" t="s">
        <v>211</v>
      </c>
      <c r="E26" s="176">
        <f>E27+E36+E39+E42+E45+E48</f>
        <v>2240872.0999999996</v>
      </c>
      <c r="F26" s="176">
        <f>F27+F36+F39+F42+F45+F48</f>
        <v>2232656.7199999997</v>
      </c>
      <c r="G26" s="75">
        <f t="shared" si="0"/>
        <v>99.6333846987519</v>
      </c>
    </row>
    <row r="27" spans="1:7" ht="22.5" customHeight="1">
      <c r="A27" s="54"/>
      <c r="B27" s="54" t="s">
        <v>231</v>
      </c>
      <c r="C27" s="54"/>
      <c r="D27" s="25" t="s">
        <v>307</v>
      </c>
      <c r="E27" s="176">
        <f>E28+E30+E34+E32</f>
        <v>2199022.0999999996</v>
      </c>
      <c r="F27" s="176">
        <f>F28+F30+F34+F32</f>
        <v>2190806.7199999997</v>
      </c>
      <c r="G27" s="75">
        <f t="shared" si="0"/>
        <v>99.62640757453052</v>
      </c>
    </row>
    <row r="28" spans="1:7" ht="38.25" customHeight="1">
      <c r="A28" s="54"/>
      <c r="B28" s="54"/>
      <c r="C28" s="54" t="s">
        <v>178</v>
      </c>
      <c r="D28" s="25" t="s">
        <v>202</v>
      </c>
      <c r="E28" s="176">
        <f>E29</f>
        <v>1253032.41</v>
      </c>
      <c r="F28" s="176">
        <f>F29</f>
        <v>1253032.41</v>
      </c>
      <c r="G28" s="75">
        <f t="shared" si="0"/>
        <v>100</v>
      </c>
    </row>
    <row r="29" spans="1:7" ht="18.75">
      <c r="A29" s="54"/>
      <c r="B29" s="54"/>
      <c r="C29" s="54" t="s">
        <v>177</v>
      </c>
      <c r="D29" s="44" t="s">
        <v>203</v>
      </c>
      <c r="E29" s="176">
        <v>1253032.41</v>
      </c>
      <c r="F29" s="176">
        <v>1253032.41</v>
      </c>
      <c r="G29" s="75">
        <f t="shared" si="0"/>
        <v>100</v>
      </c>
    </row>
    <row r="30" spans="1:7" ht="18.75">
      <c r="A30" s="54"/>
      <c r="B30" s="54"/>
      <c r="C30" s="54" t="s">
        <v>179</v>
      </c>
      <c r="D30" s="44" t="s">
        <v>204</v>
      </c>
      <c r="E30" s="176">
        <f>E31</f>
        <v>709815.94</v>
      </c>
      <c r="F30" s="176">
        <f>F31</f>
        <v>701600.56</v>
      </c>
      <c r="G30" s="75">
        <f t="shared" si="0"/>
        <v>98.8426041827125</v>
      </c>
    </row>
    <row r="31" spans="1:7" ht="18.75">
      <c r="A31" s="54"/>
      <c r="B31" s="54"/>
      <c r="C31" s="54" t="s">
        <v>180</v>
      </c>
      <c r="D31" s="44" t="s">
        <v>205</v>
      </c>
      <c r="E31" s="176">
        <v>709815.94</v>
      </c>
      <c r="F31" s="176">
        <v>701600.56</v>
      </c>
      <c r="G31" s="75">
        <f t="shared" si="0"/>
        <v>98.8426041827125</v>
      </c>
    </row>
    <row r="32" spans="1:7" ht="18.75">
      <c r="A32" s="54"/>
      <c r="B32" s="54"/>
      <c r="C32" s="54" t="s">
        <v>190</v>
      </c>
      <c r="D32" s="44" t="s">
        <v>191</v>
      </c>
      <c r="E32" s="176">
        <f>E33</f>
        <v>61944.86</v>
      </c>
      <c r="F32" s="176">
        <f>F33</f>
        <v>61944.86</v>
      </c>
      <c r="G32" s="75">
        <f t="shared" si="0"/>
        <v>100</v>
      </c>
    </row>
    <row r="33" spans="1:7" ht="18.75">
      <c r="A33" s="54"/>
      <c r="B33" s="54"/>
      <c r="C33" s="54" t="s">
        <v>195</v>
      </c>
      <c r="D33" s="44" t="s">
        <v>196</v>
      </c>
      <c r="E33" s="176">
        <v>61944.86</v>
      </c>
      <c r="F33" s="176">
        <v>61944.86</v>
      </c>
      <c r="G33" s="75">
        <f t="shared" si="0"/>
        <v>100</v>
      </c>
    </row>
    <row r="34" spans="1:7" ht="18.75">
      <c r="A34" s="54"/>
      <c r="B34" s="54"/>
      <c r="C34" s="58" t="s">
        <v>181</v>
      </c>
      <c r="D34" s="96" t="s">
        <v>182</v>
      </c>
      <c r="E34" s="176">
        <f>E35</f>
        <v>174228.89</v>
      </c>
      <c r="F34" s="176">
        <f>F35</f>
        <v>174228.89</v>
      </c>
      <c r="G34" s="75">
        <f t="shared" si="0"/>
        <v>100</v>
      </c>
    </row>
    <row r="35" spans="1:7" ht="18.75">
      <c r="A35" s="54"/>
      <c r="B35" s="54"/>
      <c r="C35" s="58" t="s">
        <v>183</v>
      </c>
      <c r="D35" s="25" t="s">
        <v>206</v>
      </c>
      <c r="E35" s="176">
        <v>174228.89</v>
      </c>
      <c r="F35" s="176">
        <v>174228.89</v>
      </c>
      <c r="G35" s="75">
        <f t="shared" si="0"/>
        <v>100</v>
      </c>
    </row>
    <row r="36" spans="1:7" ht="22.5" customHeight="1">
      <c r="A36" s="54"/>
      <c r="B36" s="65" t="s">
        <v>229</v>
      </c>
      <c r="C36" s="121"/>
      <c r="D36" s="46" t="s">
        <v>216</v>
      </c>
      <c r="E36" s="176">
        <f>E37</f>
        <v>8650</v>
      </c>
      <c r="F36" s="176">
        <f>F37</f>
        <v>8650</v>
      </c>
      <c r="G36" s="75">
        <f t="shared" si="0"/>
        <v>100</v>
      </c>
    </row>
    <row r="37" spans="1:7" ht="18.75">
      <c r="A37" s="54"/>
      <c r="B37" s="54"/>
      <c r="C37" s="54" t="s">
        <v>118</v>
      </c>
      <c r="D37" s="25" t="s">
        <v>218</v>
      </c>
      <c r="E37" s="176">
        <f>E38</f>
        <v>8650</v>
      </c>
      <c r="F37" s="176">
        <f>F38</f>
        <v>8650</v>
      </c>
      <c r="G37" s="75">
        <f t="shared" si="0"/>
        <v>100</v>
      </c>
    </row>
    <row r="38" spans="1:7" ht="18.75">
      <c r="A38" s="54"/>
      <c r="B38" s="54"/>
      <c r="C38" s="54" t="s">
        <v>217</v>
      </c>
      <c r="D38" s="44" t="s">
        <v>219</v>
      </c>
      <c r="E38" s="176">
        <v>8650</v>
      </c>
      <c r="F38" s="179">
        <v>8650</v>
      </c>
      <c r="G38" s="75">
        <f t="shared" si="0"/>
        <v>100</v>
      </c>
    </row>
    <row r="39" spans="1:7" ht="22.5" customHeight="1">
      <c r="A39" s="54"/>
      <c r="B39" s="65" t="s">
        <v>232</v>
      </c>
      <c r="C39" s="121"/>
      <c r="D39" s="46" t="s">
        <v>220</v>
      </c>
      <c r="E39" s="176">
        <f aca="true" t="shared" si="1" ref="E39:F43">E40</f>
        <v>0</v>
      </c>
      <c r="F39" s="176">
        <f t="shared" si="1"/>
        <v>0</v>
      </c>
      <c r="G39" s="75">
        <v>0</v>
      </c>
    </row>
    <row r="40" spans="1:7" ht="18.75">
      <c r="A40" s="54"/>
      <c r="B40" s="54"/>
      <c r="C40" s="54" t="s">
        <v>118</v>
      </c>
      <c r="D40" s="25" t="s">
        <v>218</v>
      </c>
      <c r="E40" s="176">
        <f t="shared" si="1"/>
        <v>0</v>
      </c>
      <c r="F40" s="176">
        <f t="shared" si="1"/>
        <v>0</v>
      </c>
      <c r="G40" s="75">
        <v>0</v>
      </c>
    </row>
    <row r="41" spans="1:7" ht="18.75">
      <c r="A41" s="54"/>
      <c r="B41" s="54"/>
      <c r="C41" s="54" t="s">
        <v>217</v>
      </c>
      <c r="D41" s="44" t="s">
        <v>219</v>
      </c>
      <c r="E41" s="176">
        <v>0</v>
      </c>
      <c r="F41" s="176">
        <v>0</v>
      </c>
      <c r="G41" s="75">
        <v>0</v>
      </c>
    </row>
    <row r="42" spans="1:7" ht="22.5" customHeight="1">
      <c r="A42" s="54"/>
      <c r="B42" s="65" t="s">
        <v>247</v>
      </c>
      <c r="C42" s="121"/>
      <c r="D42" s="46" t="s">
        <v>248</v>
      </c>
      <c r="E42" s="176">
        <f t="shared" si="1"/>
        <v>30000</v>
      </c>
      <c r="F42" s="176">
        <f t="shared" si="1"/>
        <v>30000</v>
      </c>
      <c r="G42" s="75">
        <f t="shared" si="0"/>
        <v>100</v>
      </c>
    </row>
    <row r="43" spans="1:7" ht="18.75">
      <c r="A43" s="54"/>
      <c r="B43" s="54"/>
      <c r="C43" s="54" t="s">
        <v>118</v>
      </c>
      <c r="D43" s="25" t="s">
        <v>218</v>
      </c>
      <c r="E43" s="176">
        <f t="shared" si="1"/>
        <v>30000</v>
      </c>
      <c r="F43" s="176">
        <f t="shared" si="1"/>
        <v>30000</v>
      </c>
      <c r="G43" s="75">
        <f t="shared" si="0"/>
        <v>100</v>
      </c>
    </row>
    <row r="44" spans="1:7" ht="18.75">
      <c r="A44" s="54"/>
      <c r="B44" s="54"/>
      <c r="C44" s="54" t="s">
        <v>217</v>
      </c>
      <c r="D44" s="44" t="s">
        <v>219</v>
      </c>
      <c r="E44" s="176">
        <v>30000</v>
      </c>
      <c r="F44" s="176">
        <v>30000</v>
      </c>
      <c r="G44" s="75">
        <f t="shared" si="0"/>
        <v>100</v>
      </c>
    </row>
    <row r="45" spans="1:7" ht="22.5" customHeight="1">
      <c r="A45" s="54"/>
      <c r="B45" s="54" t="s">
        <v>234</v>
      </c>
      <c r="C45" s="54"/>
      <c r="D45" s="25" t="s">
        <v>175</v>
      </c>
      <c r="E45" s="176">
        <f aca="true" t="shared" si="2" ref="E45:F49">E46</f>
        <v>800</v>
      </c>
      <c r="F45" s="179">
        <f t="shared" si="2"/>
        <v>800</v>
      </c>
      <c r="G45" s="75">
        <f t="shared" si="0"/>
        <v>100</v>
      </c>
    </row>
    <row r="46" spans="1:7" ht="18.75">
      <c r="A46" s="54"/>
      <c r="B46" s="54"/>
      <c r="C46" s="54" t="s">
        <v>179</v>
      </c>
      <c r="D46" s="44" t="s">
        <v>204</v>
      </c>
      <c r="E46" s="176">
        <f t="shared" si="2"/>
        <v>800</v>
      </c>
      <c r="F46" s="179">
        <f t="shared" si="2"/>
        <v>800</v>
      </c>
      <c r="G46" s="75">
        <f t="shared" si="0"/>
        <v>100</v>
      </c>
    </row>
    <row r="47" spans="1:7" ht="21" customHeight="1">
      <c r="A47" s="54"/>
      <c r="B47" s="54"/>
      <c r="C47" s="54" t="s">
        <v>180</v>
      </c>
      <c r="D47" s="44" t="s">
        <v>205</v>
      </c>
      <c r="E47" s="176">
        <v>800</v>
      </c>
      <c r="F47" s="179">
        <v>800</v>
      </c>
      <c r="G47" s="75">
        <f t="shared" si="0"/>
        <v>100</v>
      </c>
    </row>
    <row r="48" spans="1:7" ht="36" customHeight="1">
      <c r="A48" s="54"/>
      <c r="B48" s="54" t="s">
        <v>235</v>
      </c>
      <c r="C48" s="54"/>
      <c r="D48" s="25" t="s">
        <v>237</v>
      </c>
      <c r="E48" s="176">
        <f t="shared" si="2"/>
        <v>2400</v>
      </c>
      <c r="F48" s="179">
        <f t="shared" si="2"/>
        <v>2400</v>
      </c>
      <c r="G48" s="75">
        <f t="shared" si="0"/>
        <v>100</v>
      </c>
    </row>
    <row r="49" spans="1:7" ht="22.5" customHeight="1">
      <c r="A49" s="54"/>
      <c r="B49" s="54"/>
      <c r="C49" s="54" t="s">
        <v>179</v>
      </c>
      <c r="D49" s="44" t="s">
        <v>204</v>
      </c>
      <c r="E49" s="176">
        <f t="shared" si="2"/>
        <v>2400</v>
      </c>
      <c r="F49" s="179">
        <f t="shared" si="2"/>
        <v>2400</v>
      </c>
      <c r="G49" s="75">
        <f t="shared" si="0"/>
        <v>100</v>
      </c>
    </row>
    <row r="50" spans="1:7" ht="21" customHeight="1">
      <c r="A50" s="54"/>
      <c r="B50" s="54"/>
      <c r="C50" s="54" t="s">
        <v>180</v>
      </c>
      <c r="D50" s="44" t="s">
        <v>205</v>
      </c>
      <c r="E50" s="176">
        <v>2400</v>
      </c>
      <c r="F50" s="179">
        <v>2400</v>
      </c>
      <c r="G50" s="75">
        <f t="shared" si="0"/>
        <v>100</v>
      </c>
    </row>
    <row r="51" spans="1:7" ht="23.25" customHeight="1">
      <c r="A51" s="54" t="s">
        <v>172</v>
      </c>
      <c r="B51" s="54"/>
      <c r="C51" s="54"/>
      <c r="D51" s="44" t="s">
        <v>122</v>
      </c>
      <c r="E51" s="175">
        <f>E52+E56</f>
        <v>487033</v>
      </c>
      <c r="F51" s="175">
        <f>F52+F56</f>
        <v>487033</v>
      </c>
      <c r="G51" s="77">
        <f t="shared" si="0"/>
        <v>100</v>
      </c>
    </row>
    <row r="52" spans="1:7" ht="18.75" customHeight="1">
      <c r="A52" s="55"/>
      <c r="B52" s="54" t="s">
        <v>328</v>
      </c>
      <c r="C52" s="54"/>
      <c r="D52" s="44" t="s">
        <v>27</v>
      </c>
      <c r="E52" s="176">
        <f aca="true" t="shared" si="3" ref="E52:F54">E53</f>
        <v>459639</v>
      </c>
      <c r="F52" s="176">
        <f t="shared" si="3"/>
        <v>459639</v>
      </c>
      <c r="G52" s="75">
        <f t="shared" si="0"/>
        <v>100</v>
      </c>
    </row>
    <row r="53" spans="1:7" ht="22.5" customHeight="1">
      <c r="A53" s="54"/>
      <c r="B53" s="65" t="s">
        <v>327</v>
      </c>
      <c r="C53" s="121"/>
      <c r="D53" s="46" t="s">
        <v>305</v>
      </c>
      <c r="E53" s="176">
        <f t="shared" si="3"/>
        <v>459639</v>
      </c>
      <c r="F53" s="176">
        <f t="shared" si="3"/>
        <v>459639</v>
      </c>
      <c r="G53" s="75">
        <f t="shared" si="0"/>
        <v>100</v>
      </c>
    </row>
    <row r="54" spans="1:7" ht="18.75">
      <c r="A54" s="54"/>
      <c r="B54" s="54"/>
      <c r="C54" s="54" t="s">
        <v>118</v>
      </c>
      <c r="D54" s="44" t="s">
        <v>204</v>
      </c>
      <c r="E54" s="176">
        <f t="shared" si="3"/>
        <v>459639</v>
      </c>
      <c r="F54" s="176">
        <f t="shared" si="3"/>
        <v>459639</v>
      </c>
      <c r="G54" s="75">
        <f t="shared" si="0"/>
        <v>100</v>
      </c>
    </row>
    <row r="55" spans="1:7" ht="18.75">
      <c r="A55" s="54"/>
      <c r="B55" s="54"/>
      <c r="C55" s="54" t="s">
        <v>217</v>
      </c>
      <c r="D55" s="44" t="s">
        <v>205</v>
      </c>
      <c r="E55" s="176">
        <v>459639</v>
      </c>
      <c r="F55" s="176">
        <v>459639</v>
      </c>
      <c r="G55" s="75">
        <f t="shared" si="0"/>
        <v>100</v>
      </c>
    </row>
    <row r="56" spans="1:7" ht="18.75">
      <c r="A56" s="54"/>
      <c r="B56" s="54" t="s">
        <v>212</v>
      </c>
      <c r="C56" s="54"/>
      <c r="D56" s="44" t="s">
        <v>213</v>
      </c>
      <c r="E56" s="176">
        <f>E57</f>
        <v>27394</v>
      </c>
      <c r="F56" s="176">
        <f>F57</f>
        <v>27394</v>
      </c>
      <c r="G56" s="75">
        <f t="shared" si="0"/>
        <v>100</v>
      </c>
    </row>
    <row r="57" spans="1:7" ht="18.75">
      <c r="A57" s="54"/>
      <c r="B57" s="54" t="s">
        <v>233</v>
      </c>
      <c r="C57" s="54"/>
      <c r="D57" s="96" t="s">
        <v>123</v>
      </c>
      <c r="E57" s="176">
        <f>E58+E60</f>
        <v>27394</v>
      </c>
      <c r="F57" s="176">
        <f>F58+F60</f>
        <v>27394</v>
      </c>
      <c r="G57" s="75">
        <f t="shared" si="0"/>
        <v>100</v>
      </c>
    </row>
    <row r="58" spans="1:7" ht="18.75">
      <c r="A58" s="54"/>
      <c r="B58" s="56"/>
      <c r="C58" s="54" t="s">
        <v>179</v>
      </c>
      <c r="D58" s="44" t="s">
        <v>204</v>
      </c>
      <c r="E58" s="176">
        <f>E59</f>
        <v>2394</v>
      </c>
      <c r="F58" s="176">
        <f>F59</f>
        <v>2394</v>
      </c>
      <c r="G58" s="75">
        <f t="shared" si="0"/>
        <v>100</v>
      </c>
    </row>
    <row r="59" spans="1:7" ht="18.75">
      <c r="A59" s="54"/>
      <c r="B59" s="56"/>
      <c r="C59" s="54" t="s">
        <v>180</v>
      </c>
      <c r="D59" s="44" t="s">
        <v>205</v>
      </c>
      <c r="E59" s="176">
        <v>2394</v>
      </c>
      <c r="F59" s="176">
        <v>2394</v>
      </c>
      <c r="G59" s="75">
        <f t="shared" si="0"/>
        <v>100</v>
      </c>
    </row>
    <row r="60" spans="1:7" ht="18.75">
      <c r="A60" s="54"/>
      <c r="B60" s="56"/>
      <c r="C60" s="58" t="s">
        <v>181</v>
      </c>
      <c r="D60" s="96" t="s">
        <v>182</v>
      </c>
      <c r="E60" s="176">
        <f>E61</f>
        <v>25000</v>
      </c>
      <c r="F60" s="176">
        <f>F61</f>
        <v>25000</v>
      </c>
      <c r="G60" s="75">
        <f t="shared" si="0"/>
        <v>100</v>
      </c>
    </row>
    <row r="61" spans="1:7" ht="18.75">
      <c r="A61" s="54"/>
      <c r="B61" s="56"/>
      <c r="C61" s="58" t="s">
        <v>183</v>
      </c>
      <c r="D61" s="25" t="s">
        <v>206</v>
      </c>
      <c r="E61" s="176">
        <v>25000</v>
      </c>
      <c r="F61" s="176">
        <v>25000</v>
      </c>
      <c r="G61" s="75">
        <f t="shared" si="0"/>
        <v>100</v>
      </c>
    </row>
    <row r="62" spans="1:7" ht="18.75">
      <c r="A62" s="57" t="s">
        <v>266</v>
      </c>
      <c r="B62" s="56"/>
      <c r="C62" s="54"/>
      <c r="D62" s="68" t="s">
        <v>267</v>
      </c>
      <c r="E62" s="175">
        <f aca="true" t="shared" si="4" ref="E62:F64">E63</f>
        <v>88400</v>
      </c>
      <c r="F62" s="175">
        <f t="shared" si="4"/>
        <v>88400</v>
      </c>
      <c r="G62" s="77">
        <f t="shared" si="0"/>
        <v>100</v>
      </c>
    </row>
    <row r="63" spans="1:7" ht="18.75">
      <c r="A63" s="55" t="s">
        <v>268</v>
      </c>
      <c r="B63" s="56"/>
      <c r="C63" s="54"/>
      <c r="D63" s="44" t="s">
        <v>269</v>
      </c>
      <c r="E63" s="184">
        <f t="shared" si="4"/>
        <v>88400</v>
      </c>
      <c r="F63" s="184">
        <f t="shared" si="4"/>
        <v>88400</v>
      </c>
      <c r="G63" s="75">
        <f t="shared" si="0"/>
        <v>100</v>
      </c>
    </row>
    <row r="64" spans="1:7" ht="21.75" customHeight="1">
      <c r="A64" s="54"/>
      <c r="B64" s="54" t="s">
        <v>210</v>
      </c>
      <c r="C64" s="54"/>
      <c r="D64" s="25" t="s">
        <v>211</v>
      </c>
      <c r="E64" s="176">
        <f t="shared" si="4"/>
        <v>88400</v>
      </c>
      <c r="F64" s="176">
        <f t="shared" si="4"/>
        <v>88400</v>
      </c>
      <c r="G64" s="75">
        <f t="shared" si="0"/>
        <v>100</v>
      </c>
    </row>
    <row r="65" spans="1:7" ht="18.75" customHeight="1">
      <c r="A65" s="22"/>
      <c r="B65" s="54" t="s">
        <v>270</v>
      </c>
      <c r="C65" s="54"/>
      <c r="D65" s="44" t="s">
        <v>271</v>
      </c>
      <c r="E65" s="176">
        <f>E66+E68</f>
        <v>88400</v>
      </c>
      <c r="F65" s="176">
        <f>F66+F68</f>
        <v>88400</v>
      </c>
      <c r="G65" s="75">
        <f t="shared" si="0"/>
        <v>100</v>
      </c>
    </row>
    <row r="66" spans="1:7" ht="39" customHeight="1">
      <c r="A66" s="54"/>
      <c r="B66" s="54"/>
      <c r="C66" s="55" t="s">
        <v>178</v>
      </c>
      <c r="D66" s="35" t="s">
        <v>202</v>
      </c>
      <c r="E66" s="176">
        <f>E67</f>
        <v>88400</v>
      </c>
      <c r="F66" s="179">
        <f>F67</f>
        <v>88400</v>
      </c>
      <c r="G66" s="75">
        <f t="shared" si="0"/>
        <v>100</v>
      </c>
    </row>
    <row r="67" spans="1:7" ht="21" customHeight="1">
      <c r="A67" s="54"/>
      <c r="B67" s="54"/>
      <c r="C67" s="54" t="s">
        <v>177</v>
      </c>
      <c r="D67" s="44" t="s">
        <v>203</v>
      </c>
      <c r="E67" s="176">
        <v>88400</v>
      </c>
      <c r="F67" s="179">
        <v>88400</v>
      </c>
      <c r="G67" s="75">
        <f t="shared" si="0"/>
        <v>100</v>
      </c>
    </row>
    <row r="68" spans="1:7" ht="18.75">
      <c r="A68" s="54"/>
      <c r="B68" s="56"/>
      <c r="C68" s="54" t="s">
        <v>179</v>
      </c>
      <c r="D68" s="44" t="s">
        <v>204</v>
      </c>
      <c r="E68" s="179">
        <f>E69</f>
        <v>0</v>
      </c>
      <c r="F68" s="179">
        <f>F69</f>
        <v>0</v>
      </c>
      <c r="G68" s="75">
        <v>0</v>
      </c>
    </row>
    <row r="69" spans="1:7" ht="18.75">
      <c r="A69" s="54"/>
      <c r="B69" s="56"/>
      <c r="C69" s="54" t="s">
        <v>180</v>
      </c>
      <c r="D69" s="44" t="s">
        <v>205</v>
      </c>
      <c r="E69" s="179">
        <v>0</v>
      </c>
      <c r="F69" s="179">
        <v>0</v>
      </c>
      <c r="G69" s="75">
        <v>0</v>
      </c>
    </row>
    <row r="70" spans="1:7" ht="18.75">
      <c r="A70" s="57" t="s">
        <v>142</v>
      </c>
      <c r="B70" s="56"/>
      <c r="C70" s="54"/>
      <c r="D70" s="68" t="s">
        <v>125</v>
      </c>
      <c r="E70" s="175">
        <f>E82+E71</f>
        <v>1196481.11</v>
      </c>
      <c r="F70" s="175">
        <f>F82+F71</f>
        <v>1189987.27</v>
      </c>
      <c r="G70" s="77">
        <f t="shared" si="0"/>
        <v>99.45725511704902</v>
      </c>
    </row>
    <row r="71" spans="1:7" ht="18.75">
      <c r="A71" s="55" t="s">
        <v>324</v>
      </c>
      <c r="B71" s="56"/>
      <c r="C71" s="54"/>
      <c r="D71" s="44" t="s">
        <v>326</v>
      </c>
      <c r="E71" s="184">
        <f>E72</f>
        <v>1185200.11</v>
      </c>
      <c r="F71" s="184">
        <f>F72</f>
        <v>1178706.27</v>
      </c>
      <c r="G71" s="75">
        <f t="shared" si="0"/>
        <v>99.4520891497386</v>
      </c>
    </row>
    <row r="72" spans="1:7" ht="36.75" customHeight="1">
      <c r="A72" s="55"/>
      <c r="B72" s="54" t="s">
        <v>328</v>
      </c>
      <c r="C72" s="54"/>
      <c r="D72" s="44" t="s">
        <v>27</v>
      </c>
      <c r="E72" s="176">
        <f>E73</f>
        <v>1185200.11</v>
      </c>
      <c r="F72" s="176">
        <f>F73</f>
        <v>1178706.27</v>
      </c>
      <c r="G72" s="75">
        <f t="shared" si="0"/>
        <v>99.4520891497386</v>
      </c>
    </row>
    <row r="73" spans="1:7" ht="22.5" customHeight="1">
      <c r="A73" s="54"/>
      <c r="B73" s="54" t="s">
        <v>325</v>
      </c>
      <c r="C73" s="54"/>
      <c r="D73" s="25" t="s">
        <v>326</v>
      </c>
      <c r="E73" s="176">
        <f>E74+E76+E80+E78</f>
        <v>1185200.11</v>
      </c>
      <c r="F73" s="176">
        <f>F74+F76+F80+F78</f>
        <v>1178706.27</v>
      </c>
      <c r="G73" s="75">
        <f t="shared" si="0"/>
        <v>99.4520891497386</v>
      </c>
    </row>
    <row r="74" spans="1:7" ht="38.25" customHeight="1">
      <c r="A74" s="54"/>
      <c r="B74" s="54"/>
      <c r="C74" s="54" t="s">
        <v>178</v>
      </c>
      <c r="D74" s="25" t="s">
        <v>202</v>
      </c>
      <c r="E74" s="176">
        <f>E75</f>
        <v>1012427.33</v>
      </c>
      <c r="F74" s="176">
        <f>F75</f>
        <v>1012427.33</v>
      </c>
      <c r="G74" s="75">
        <f t="shared" si="0"/>
        <v>100</v>
      </c>
    </row>
    <row r="75" spans="1:7" ht="18.75">
      <c r="A75" s="54"/>
      <c r="B75" s="54"/>
      <c r="C75" s="54" t="s">
        <v>187</v>
      </c>
      <c r="D75" s="44" t="s">
        <v>188</v>
      </c>
      <c r="E75" s="176">
        <v>1012427.33</v>
      </c>
      <c r="F75" s="176">
        <v>1012427.33</v>
      </c>
      <c r="G75" s="75">
        <f t="shared" si="0"/>
        <v>100</v>
      </c>
    </row>
    <row r="76" spans="1:7" ht="18.75">
      <c r="A76" s="54"/>
      <c r="B76" s="54"/>
      <c r="C76" s="54" t="s">
        <v>179</v>
      </c>
      <c r="D76" s="44" t="s">
        <v>204</v>
      </c>
      <c r="E76" s="176">
        <f>E77</f>
        <v>125726.21</v>
      </c>
      <c r="F76" s="176">
        <f>F77</f>
        <v>119232.37</v>
      </c>
      <c r="G76" s="75">
        <f t="shared" si="0"/>
        <v>94.83493537266413</v>
      </c>
    </row>
    <row r="77" spans="1:7" ht="18.75">
      <c r="A77" s="54"/>
      <c r="B77" s="54"/>
      <c r="C77" s="54" t="s">
        <v>180</v>
      </c>
      <c r="D77" s="44" t="s">
        <v>205</v>
      </c>
      <c r="E77" s="176">
        <v>125726.21</v>
      </c>
      <c r="F77" s="176">
        <v>119232.37</v>
      </c>
      <c r="G77" s="75">
        <f t="shared" si="0"/>
        <v>94.83493537266413</v>
      </c>
    </row>
    <row r="78" spans="1:7" ht="18.75">
      <c r="A78" s="54"/>
      <c r="B78" s="54"/>
      <c r="C78" s="54" t="s">
        <v>190</v>
      </c>
      <c r="D78" s="44" t="s">
        <v>191</v>
      </c>
      <c r="E78" s="176">
        <f>E79</f>
        <v>23533.5</v>
      </c>
      <c r="F78" s="176">
        <f>F79</f>
        <v>23533.5</v>
      </c>
      <c r="G78" s="75">
        <f aca="true" t="shared" si="5" ref="G78:G152">F78/E78*100</f>
        <v>100</v>
      </c>
    </row>
    <row r="79" spans="1:7" ht="18.75">
      <c r="A79" s="54"/>
      <c r="B79" s="54"/>
      <c r="C79" s="54" t="s">
        <v>195</v>
      </c>
      <c r="D79" s="44" t="s">
        <v>196</v>
      </c>
      <c r="E79" s="176">
        <v>23533.5</v>
      </c>
      <c r="F79" s="176">
        <v>23533.5</v>
      </c>
      <c r="G79" s="75">
        <f t="shared" si="0"/>
        <v>100</v>
      </c>
    </row>
    <row r="80" spans="1:7" ht="18.75">
      <c r="A80" s="54"/>
      <c r="B80" s="54"/>
      <c r="C80" s="58" t="s">
        <v>181</v>
      </c>
      <c r="D80" s="96" t="s">
        <v>182</v>
      </c>
      <c r="E80" s="176">
        <f>E81</f>
        <v>23513.07</v>
      </c>
      <c r="F80" s="176">
        <f>F81</f>
        <v>23513.07</v>
      </c>
      <c r="G80" s="75">
        <f t="shared" si="5"/>
        <v>100</v>
      </c>
    </row>
    <row r="81" spans="1:7" ht="18.75">
      <c r="A81" s="54"/>
      <c r="B81" s="54"/>
      <c r="C81" s="58" t="s">
        <v>183</v>
      </c>
      <c r="D81" s="25" t="s">
        <v>206</v>
      </c>
      <c r="E81" s="176">
        <v>23513.07</v>
      </c>
      <c r="F81" s="176">
        <v>23513.07</v>
      </c>
      <c r="G81" s="75">
        <f t="shared" si="5"/>
        <v>100</v>
      </c>
    </row>
    <row r="82" spans="1:7" ht="19.5">
      <c r="A82" s="55" t="s">
        <v>143</v>
      </c>
      <c r="B82" s="56"/>
      <c r="C82" s="54"/>
      <c r="D82" s="44" t="s">
        <v>126</v>
      </c>
      <c r="E82" s="183">
        <f aca="true" t="shared" si="6" ref="E82:F85">E83</f>
        <v>11281</v>
      </c>
      <c r="F82" s="183">
        <f t="shared" si="6"/>
        <v>11281</v>
      </c>
      <c r="G82" s="77">
        <f t="shared" si="5"/>
        <v>100</v>
      </c>
    </row>
    <row r="83" spans="1:7" ht="37.5">
      <c r="A83" s="55"/>
      <c r="B83" s="54" t="s">
        <v>272</v>
      </c>
      <c r="C83" s="54"/>
      <c r="D83" s="25" t="s">
        <v>323</v>
      </c>
      <c r="E83" s="176">
        <f t="shared" si="6"/>
        <v>11281</v>
      </c>
      <c r="F83" s="176">
        <f t="shared" si="6"/>
        <v>11281</v>
      </c>
      <c r="G83" s="75">
        <f t="shared" si="5"/>
        <v>100</v>
      </c>
    </row>
    <row r="84" spans="1:7" ht="18.75" customHeight="1">
      <c r="A84" s="22"/>
      <c r="B84" s="54" t="s">
        <v>291</v>
      </c>
      <c r="C84" s="54"/>
      <c r="D84" s="44" t="s">
        <v>290</v>
      </c>
      <c r="E84" s="176">
        <f t="shared" si="6"/>
        <v>11281</v>
      </c>
      <c r="F84" s="176">
        <f t="shared" si="6"/>
        <v>11281</v>
      </c>
      <c r="G84" s="75">
        <f t="shared" si="5"/>
        <v>100</v>
      </c>
    </row>
    <row r="85" spans="1:7" ht="18.75" customHeight="1">
      <c r="A85" s="22"/>
      <c r="B85" s="54" t="s">
        <v>292</v>
      </c>
      <c r="C85" s="54"/>
      <c r="D85" s="44" t="s">
        <v>293</v>
      </c>
      <c r="E85" s="176">
        <f t="shared" si="6"/>
        <v>11281</v>
      </c>
      <c r="F85" s="176">
        <f t="shared" si="6"/>
        <v>11281</v>
      </c>
      <c r="G85" s="75">
        <f t="shared" si="5"/>
        <v>100</v>
      </c>
    </row>
    <row r="86" spans="1:7" ht="18.75" customHeight="1">
      <c r="A86" s="22"/>
      <c r="B86" s="54" t="s">
        <v>294</v>
      </c>
      <c r="C86" s="54"/>
      <c r="D86" s="44" t="s">
        <v>214</v>
      </c>
      <c r="E86" s="176">
        <f>E88</f>
        <v>11281</v>
      </c>
      <c r="F86" s="176">
        <f>F88</f>
        <v>11281</v>
      </c>
      <c r="G86" s="75">
        <f t="shared" si="5"/>
        <v>100</v>
      </c>
    </row>
    <row r="87" spans="1:7" ht="18.75">
      <c r="A87" s="54"/>
      <c r="B87" s="56"/>
      <c r="C87" s="54" t="s">
        <v>179</v>
      </c>
      <c r="D87" s="44" t="s">
        <v>204</v>
      </c>
      <c r="E87" s="179">
        <f>E88</f>
        <v>11281</v>
      </c>
      <c r="F87" s="179">
        <f>F88</f>
        <v>11281</v>
      </c>
      <c r="G87" s="75">
        <f t="shared" si="5"/>
        <v>100</v>
      </c>
    </row>
    <row r="88" spans="1:7" ht="18.75">
      <c r="A88" s="54"/>
      <c r="B88" s="56"/>
      <c r="C88" s="54" t="s">
        <v>180</v>
      </c>
      <c r="D88" s="44" t="s">
        <v>205</v>
      </c>
      <c r="E88" s="179">
        <v>11281</v>
      </c>
      <c r="F88" s="179">
        <v>11281</v>
      </c>
      <c r="G88" s="75">
        <f t="shared" si="5"/>
        <v>100</v>
      </c>
    </row>
    <row r="89" spans="1:8" ht="18.75">
      <c r="A89" s="57" t="s">
        <v>144</v>
      </c>
      <c r="B89" s="56"/>
      <c r="C89" s="54"/>
      <c r="D89" s="68" t="s">
        <v>127</v>
      </c>
      <c r="E89" s="175">
        <f aca="true" t="shared" si="7" ref="E89:F92">E90</f>
        <v>1652827.73</v>
      </c>
      <c r="F89" s="175">
        <f t="shared" si="7"/>
        <v>1593968.54</v>
      </c>
      <c r="G89" s="77">
        <f t="shared" si="5"/>
        <v>96.43887932591741</v>
      </c>
      <c r="H89" s="165"/>
    </row>
    <row r="90" spans="1:7" ht="24" customHeight="1">
      <c r="A90" s="55" t="s">
        <v>184</v>
      </c>
      <c r="B90" s="56"/>
      <c r="C90" s="54"/>
      <c r="D90" s="44" t="s">
        <v>186</v>
      </c>
      <c r="E90" s="184">
        <f t="shared" si="7"/>
        <v>1652827.73</v>
      </c>
      <c r="F90" s="184">
        <f t="shared" si="7"/>
        <v>1593968.54</v>
      </c>
      <c r="G90" s="75">
        <f t="shared" si="5"/>
        <v>96.43887932591741</v>
      </c>
    </row>
    <row r="91" spans="1:7" ht="39.75" customHeight="1">
      <c r="A91" s="55"/>
      <c r="B91" s="73" t="s">
        <v>272</v>
      </c>
      <c r="C91" s="58"/>
      <c r="D91" s="118" t="s">
        <v>323</v>
      </c>
      <c r="E91" s="176">
        <f t="shared" si="7"/>
        <v>1652827.73</v>
      </c>
      <c r="F91" s="176">
        <f t="shared" si="7"/>
        <v>1593968.54</v>
      </c>
      <c r="G91" s="75">
        <f t="shared" si="5"/>
        <v>96.43887932591741</v>
      </c>
    </row>
    <row r="92" spans="1:7" ht="22.5" customHeight="1">
      <c r="A92" s="22"/>
      <c r="B92" s="122" t="s">
        <v>274</v>
      </c>
      <c r="C92" s="59"/>
      <c r="D92" s="25" t="s">
        <v>282</v>
      </c>
      <c r="E92" s="176">
        <f t="shared" si="7"/>
        <v>1652827.73</v>
      </c>
      <c r="F92" s="176">
        <f t="shared" si="7"/>
        <v>1593968.54</v>
      </c>
      <c r="G92" s="75">
        <f t="shared" si="5"/>
        <v>96.43887932591741</v>
      </c>
    </row>
    <row r="93" spans="1:7" ht="20.25" customHeight="1">
      <c r="A93" s="22"/>
      <c r="B93" s="122" t="s">
        <v>275</v>
      </c>
      <c r="C93" s="59"/>
      <c r="D93" s="25" t="s">
        <v>273</v>
      </c>
      <c r="E93" s="176">
        <f>E94+E99+E102</f>
        <v>1652827.73</v>
      </c>
      <c r="F93" s="176">
        <f>F94+F99+F102</f>
        <v>1593968.54</v>
      </c>
      <c r="G93" s="75">
        <f t="shared" si="5"/>
        <v>96.43887932591741</v>
      </c>
    </row>
    <row r="94" spans="1:7" ht="20.25" customHeight="1">
      <c r="A94" s="22"/>
      <c r="B94" s="122" t="s">
        <v>276</v>
      </c>
      <c r="C94" s="59"/>
      <c r="D94" s="25" t="s">
        <v>0</v>
      </c>
      <c r="E94" s="176">
        <f>E95+E97</f>
        <v>1305265.26</v>
      </c>
      <c r="F94" s="176">
        <f>F95+F97</f>
        <v>1246406.07</v>
      </c>
      <c r="G94" s="75">
        <f t="shared" si="5"/>
        <v>95.49063383484213</v>
      </c>
    </row>
    <row r="95" spans="1:7" ht="18.75">
      <c r="A95" s="22"/>
      <c r="B95" s="122"/>
      <c r="C95" s="54" t="s">
        <v>179</v>
      </c>
      <c r="D95" s="44" t="s">
        <v>204</v>
      </c>
      <c r="E95" s="176">
        <f>E96</f>
        <v>1305265.26</v>
      </c>
      <c r="F95" s="176">
        <f>F96</f>
        <v>1246406.07</v>
      </c>
      <c r="G95" s="75">
        <f t="shared" si="5"/>
        <v>95.49063383484213</v>
      </c>
    </row>
    <row r="96" spans="1:7" ht="21" customHeight="1">
      <c r="A96" s="22"/>
      <c r="B96" s="122"/>
      <c r="C96" s="54" t="s">
        <v>180</v>
      </c>
      <c r="D96" s="44" t="s">
        <v>205</v>
      </c>
      <c r="E96" s="176">
        <v>1305265.26</v>
      </c>
      <c r="F96" s="176">
        <v>1246406.07</v>
      </c>
      <c r="G96" s="75">
        <f t="shared" si="5"/>
        <v>95.49063383484213</v>
      </c>
    </row>
    <row r="97" spans="1:7" ht="21" customHeight="1">
      <c r="A97" s="22"/>
      <c r="B97" s="122"/>
      <c r="C97" s="58" t="s">
        <v>181</v>
      </c>
      <c r="D97" s="96" t="s">
        <v>182</v>
      </c>
      <c r="E97" s="176">
        <f>E98</f>
        <v>0</v>
      </c>
      <c r="F97" s="176">
        <f>F98</f>
        <v>0</v>
      </c>
      <c r="G97" s="75">
        <v>0</v>
      </c>
    </row>
    <row r="98" spans="1:7" ht="21" customHeight="1">
      <c r="A98" s="22"/>
      <c r="B98" s="122"/>
      <c r="C98" s="58" t="s">
        <v>183</v>
      </c>
      <c r="D98" s="25" t="s">
        <v>206</v>
      </c>
      <c r="E98" s="176">
        <v>0</v>
      </c>
      <c r="F98" s="176">
        <v>0</v>
      </c>
      <c r="G98" s="75">
        <v>0</v>
      </c>
    </row>
    <row r="99" spans="1:7" ht="18.75">
      <c r="A99" s="22"/>
      <c r="B99" s="122" t="s">
        <v>277</v>
      </c>
      <c r="C99" s="59"/>
      <c r="D99" s="25" t="s">
        <v>28</v>
      </c>
      <c r="E99" s="176">
        <f aca="true" t="shared" si="8" ref="E99:F105">E100</f>
        <v>0</v>
      </c>
      <c r="F99" s="176">
        <f t="shared" si="8"/>
        <v>0</v>
      </c>
      <c r="G99" s="75">
        <v>0</v>
      </c>
    </row>
    <row r="100" spans="1:7" ht="18.75">
      <c r="A100" s="22"/>
      <c r="B100" s="122"/>
      <c r="C100" s="54" t="s">
        <v>179</v>
      </c>
      <c r="D100" s="44" t="s">
        <v>204</v>
      </c>
      <c r="E100" s="176">
        <f t="shared" si="8"/>
        <v>0</v>
      </c>
      <c r="F100" s="176">
        <f t="shared" si="8"/>
        <v>0</v>
      </c>
      <c r="G100" s="75">
        <v>0</v>
      </c>
    </row>
    <row r="101" spans="1:7" ht="18.75">
      <c r="A101" s="22"/>
      <c r="B101" s="122"/>
      <c r="C101" s="54" t="s">
        <v>180</v>
      </c>
      <c r="D101" s="44" t="s">
        <v>205</v>
      </c>
      <c r="E101" s="176">
        <v>0</v>
      </c>
      <c r="F101" s="179">
        <v>0</v>
      </c>
      <c r="G101" s="75">
        <v>0</v>
      </c>
    </row>
    <row r="102" spans="1:7" ht="37.5">
      <c r="A102" s="22"/>
      <c r="B102" s="122" t="s">
        <v>278</v>
      </c>
      <c r="C102" s="59"/>
      <c r="D102" s="25" t="s">
        <v>239</v>
      </c>
      <c r="E102" s="176">
        <f>E103+E105</f>
        <v>347562.47</v>
      </c>
      <c r="F102" s="176">
        <f>F103+F105</f>
        <v>347562.47</v>
      </c>
      <c r="G102" s="75">
        <f t="shared" si="5"/>
        <v>100</v>
      </c>
    </row>
    <row r="103" spans="1:7" ht="18.75">
      <c r="A103" s="22"/>
      <c r="B103" s="122"/>
      <c r="C103" s="54" t="s">
        <v>179</v>
      </c>
      <c r="D103" s="44" t="s">
        <v>204</v>
      </c>
      <c r="E103" s="176">
        <f t="shared" si="8"/>
        <v>315540.47</v>
      </c>
      <c r="F103" s="176">
        <f t="shared" si="8"/>
        <v>315540.47</v>
      </c>
      <c r="G103" s="75">
        <f t="shared" si="5"/>
        <v>100</v>
      </c>
    </row>
    <row r="104" spans="1:7" ht="18.75">
      <c r="A104" s="22"/>
      <c r="B104" s="122"/>
      <c r="C104" s="54" t="s">
        <v>180</v>
      </c>
      <c r="D104" s="44" t="s">
        <v>205</v>
      </c>
      <c r="E104" s="176">
        <v>315540.47</v>
      </c>
      <c r="F104" s="176">
        <v>315540.47</v>
      </c>
      <c r="G104" s="75">
        <f t="shared" si="5"/>
        <v>100</v>
      </c>
    </row>
    <row r="105" spans="1:7" ht="18.75">
      <c r="A105" s="22"/>
      <c r="B105" s="122"/>
      <c r="C105" s="54" t="s">
        <v>118</v>
      </c>
      <c r="D105" s="44" t="s">
        <v>204</v>
      </c>
      <c r="E105" s="176">
        <f t="shared" si="8"/>
        <v>32022</v>
      </c>
      <c r="F105" s="176">
        <f t="shared" si="8"/>
        <v>32022</v>
      </c>
      <c r="G105" s="75">
        <f t="shared" si="5"/>
        <v>100</v>
      </c>
    </row>
    <row r="106" spans="1:7" ht="18.75">
      <c r="A106" s="22"/>
      <c r="B106" s="122"/>
      <c r="C106" s="54" t="s">
        <v>217</v>
      </c>
      <c r="D106" s="44" t="s">
        <v>205</v>
      </c>
      <c r="E106" s="176">
        <v>32022</v>
      </c>
      <c r="F106" s="176">
        <v>32022</v>
      </c>
      <c r="G106" s="75">
        <f t="shared" si="5"/>
        <v>100</v>
      </c>
    </row>
    <row r="107" spans="1:8" ht="18.75" customHeight="1">
      <c r="A107" s="60" t="s">
        <v>145</v>
      </c>
      <c r="B107" s="56"/>
      <c r="C107" s="54"/>
      <c r="D107" s="68" t="s">
        <v>130</v>
      </c>
      <c r="E107" s="175">
        <f>E108+E133</f>
        <v>3326020.5700000003</v>
      </c>
      <c r="F107" s="175">
        <f>F108+F133</f>
        <v>3320370.8200000003</v>
      </c>
      <c r="G107" s="77">
        <f t="shared" si="5"/>
        <v>99.83013484489665</v>
      </c>
      <c r="H107" s="165"/>
    </row>
    <row r="108" spans="1:7" ht="19.5">
      <c r="A108" s="54" t="s">
        <v>146</v>
      </c>
      <c r="B108" s="54"/>
      <c r="C108" s="54"/>
      <c r="D108" s="44" t="s">
        <v>131</v>
      </c>
      <c r="E108" s="183">
        <f>E109+E129</f>
        <v>2292128.14</v>
      </c>
      <c r="F108" s="183">
        <f>F109+F129</f>
        <v>2289574.54</v>
      </c>
      <c r="G108" s="77">
        <f t="shared" si="5"/>
        <v>99.88859261594337</v>
      </c>
    </row>
    <row r="109" spans="1:7" ht="36.75" customHeight="1">
      <c r="A109" s="54"/>
      <c r="B109" s="123" t="s">
        <v>272</v>
      </c>
      <c r="C109" s="124"/>
      <c r="D109" s="118" t="s">
        <v>323</v>
      </c>
      <c r="E109" s="176">
        <f>E110</f>
        <v>2164928.14</v>
      </c>
      <c r="F109" s="176">
        <f>F110</f>
        <v>2162374.54</v>
      </c>
      <c r="G109" s="75">
        <f t="shared" si="5"/>
        <v>99.88204689325161</v>
      </c>
    </row>
    <row r="110" spans="1:7" ht="37.5">
      <c r="A110" s="54"/>
      <c r="B110" s="123" t="s">
        <v>280</v>
      </c>
      <c r="C110" s="121"/>
      <c r="D110" s="125" t="s">
        <v>281</v>
      </c>
      <c r="E110" s="176">
        <f>E111</f>
        <v>2164928.14</v>
      </c>
      <c r="F110" s="176">
        <f>F111</f>
        <v>2162374.54</v>
      </c>
      <c r="G110" s="75">
        <f t="shared" si="5"/>
        <v>99.88204689325161</v>
      </c>
    </row>
    <row r="111" spans="1:7" ht="37.5">
      <c r="A111" s="54"/>
      <c r="B111" s="123" t="s">
        <v>288</v>
      </c>
      <c r="C111" s="124"/>
      <c r="D111" s="118" t="s">
        <v>279</v>
      </c>
      <c r="E111" s="176">
        <f>E115+E120+E112+E123+E126</f>
        <v>2164928.14</v>
      </c>
      <c r="F111" s="176">
        <f>F115+F120+F112+F123+F126</f>
        <v>2162374.54</v>
      </c>
      <c r="G111" s="75">
        <f t="shared" si="5"/>
        <v>99.88204689325161</v>
      </c>
    </row>
    <row r="112" spans="1:7" ht="18.75">
      <c r="A112" s="54"/>
      <c r="B112" s="54" t="s">
        <v>344</v>
      </c>
      <c r="C112" s="128"/>
      <c r="D112" s="129" t="s">
        <v>340</v>
      </c>
      <c r="E112" s="176">
        <f>E113</f>
        <v>352540</v>
      </c>
      <c r="F112" s="176">
        <f>F113</f>
        <v>352540</v>
      </c>
      <c r="G112" s="75">
        <f t="shared" si="5"/>
        <v>100</v>
      </c>
    </row>
    <row r="113" spans="1:7" ht="23.25" customHeight="1">
      <c r="A113" s="54"/>
      <c r="B113" s="54"/>
      <c r="C113" s="54" t="s">
        <v>179</v>
      </c>
      <c r="D113" s="44" t="s">
        <v>204</v>
      </c>
      <c r="E113" s="176">
        <f>E114</f>
        <v>352540</v>
      </c>
      <c r="F113" s="176">
        <f>F114</f>
        <v>352540</v>
      </c>
      <c r="G113" s="75">
        <f t="shared" si="5"/>
        <v>100</v>
      </c>
    </row>
    <row r="114" spans="1:7" ht="21" customHeight="1">
      <c r="A114" s="54"/>
      <c r="B114" s="54"/>
      <c r="C114" s="54" t="s">
        <v>180</v>
      </c>
      <c r="D114" s="44" t="s">
        <v>205</v>
      </c>
      <c r="E114" s="176">
        <v>352540</v>
      </c>
      <c r="F114" s="176">
        <v>352540</v>
      </c>
      <c r="G114" s="75">
        <f t="shared" si="5"/>
        <v>100</v>
      </c>
    </row>
    <row r="115" spans="1:7" ht="18.75">
      <c r="A115" s="54"/>
      <c r="B115" s="54" t="s">
        <v>295</v>
      </c>
      <c r="C115" s="128"/>
      <c r="D115" s="129" t="s">
        <v>296</v>
      </c>
      <c r="E115" s="176">
        <f>E116+E118</f>
        <v>557990.27</v>
      </c>
      <c r="F115" s="176">
        <f>F116+F118</f>
        <v>555436.6699999999</v>
      </c>
      <c r="G115" s="75">
        <f t="shared" si="5"/>
        <v>99.5423576113612</v>
      </c>
    </row>
    <row r="116" spans="1:7" ht="21" customHeight="1">
      <c r="A116" s="54"/>
      <c r="B116" s="54"/>
      <c r="C116" s="54" t="s">
        <v>179</v>
      </c>
      <c r="D116" s="44" t="s">
        <v>204</v>
      </c>
      <c r="E116" s="176">
        <f>E117</f>
        <v>322330.27</v>
      </c>
      <c r="F116" s="176">
        <f>F117</f>
        <v>319776.67</v>
      </c>
      <c r="G116" s="75">
        <f t="shared" si="5"/>
        <v>99.20776909968771</v>
      </c>
    </row>
    <row r="117" spans="1:7" ht="21" customHeight="1">
      <c r="A117" s="54"/>
      <c r="B117" s="54"/>
      <c r="C117" s="54" t="s">
        <v>180</v>
      </c>
      <c r="D117" s="44" t="s">
        <v>205</v>
      </c>
      <c r="E117" s="176">
        <v>322330.27</v>
      </c>
      <c r="F117" s="176">
        <v>319776.67</v>
      </c>
      <c r="G117" s="75">
        <f t="shared" si="5"/>
        <v>99.20776909968771</v>
      </c>
    </row>
    <row r="118" spans="1:7" ht="23.25" customHeight="1">
      <c r="A118" s="54"/>
      <c r="B118" s="54"/>
      <c r="C118" s="54" t="s">
        <v>181</v>
      </c>
      <c r="D118" s="96" t="s">
        <v>182</v>
      </c>
      <c r="E118" s="176">
        <f>E119</f>
        <v>235660</v>
      </c>
      <c r="F118" s="176">
        <f>F119</f>
        <v>235660</v>
      </c>
      <c r="G118" s="75">
        <f t="shared" si="5"/>
        <v>100</v>
      </c>
    </row>
    <row r="119" spans="1:7" ht="36" customHeight="1">
      <c r="A119" s="54"/>
      <c r="B119" s="54"/>
      <c r="C119" s="54" t="s">
        <v>185</v>
      </c>
      <c r="D119" s="44" t="s">
        <v>207</v>
      </c>
      <c r="E119" s="176">
        <v>235660</v>
      </c>
      <c r="F119" s="176">
        <v>235660</v>
      </c>
      <c r="G119" s="75">
        <f t="shared" si="5"/>
        <v>100</v>
      </c>
    </row>
    <row r="120" spans="1:7" ht="18.75">
      <c r="A120" s="54"/>
      <c r="B120" s="54" t="s">
        <v>289</v>
      </c>
      <c r="C120" s="128"/>
      <c r="D120" s="129" t="s">
        <v>240</v>
      </c>
      <c r="E120" s="176">
        <f>E121</f>
        <v>125031.87</v>
      </c>
      <c r="F120" s="176">
        <f>F121</f>
        <v>125031.87</v>
      </c>
      <c r="G120" s="75">
        <f t="shared" si="5"/>
        <v>100</v>
      </c>
    </row>
    <row r="121" spans="1:7" ht="19.5" customHeight="1">
      <c r="A121" s="54"/>
      <c r="B121" s="54"/>
      <c r="C121" s="54" t="s">
        <v>179</v>
      </c>
      <c r="D121" s="44" t="s">
        <v>204</v>
      </c>
      <c r="E121" s="176">
        <f>E122</f>
        <v>125031.87</v>
      </c>
      <c r="F121" s="176">
        <f>F122</f>
        <v>125031.87</v>
      </c>
      <c r="G121" s="75">
        <f t="shared" si="5"/>
        <v>100</v>
      </c>
    </row>
    <row r="122" spans="1:7" ht="21" customHeight="1">
      <c r="A122" s="54"/>
      <c r="B122" s="54"/>
      <c r="C122" s="54" t="s">
        <v>180</v>
      </c>
      <c r="D122" s="44" t="s">
        <v>205</v>
      </c>
      <c r="E122" s="176">
        <v>125031.87</v>
      </c>
      <c r="F122" s="176">
        <v>125031.87</v>
      </c>
      <c r="G122" s="75">
        <f t="shared" si="5"/>
        <v>100</v>
      </c>
    </row>
    <row r="123" spans="1:7" ht="21" customHeight="1">
      <c r="A123" s="54"/>
      <c r="B123" s="54" t="s">
        <v>377</v>
      </c>
      <c r="C123" s="54"/>
      <c r="D123" s="25" t="s">
        <v>378</v>
      </c>
      <c r="E123" s="176">
        <f>E124</f>
        <v>227569</v>
      </c>
      <c r="F123" s="176">
        <f>F124</f>
        <v>227569</v>
      </c>
      <c r="G123" s="75">
        <f t="shared" si="5"/>
        <v>100</v>
      </c>
    </row>
    <row r="124" spans="1:7" ht="21" customHeight="1">
      <c r="A124" s="54"/>
      <c r="B124" s="54"/>
      <c r="C124" s="54" t="s">
        <v>179</v>
      </c>
      <c r="D124" s="44" t="s">
        <v>204</v>
      </c>
      <c r="E124" s="176">
        <f>E125</f>
        <v>227569</v>
      </c>
      <c r="F124" s="176">
        <f>F125</f>
        <v>227569</v>
      </c>
      <c r="G124" s="75">
        <f t="shared" si="5"/>
        <v>100</v>
      </c>
    </row>
    <row r="125" spans="1:7" ht="21" customHeight="1">
      <c r="A125" s="54"/>
      <c r="B125" s="54"/>
      <c r="C125" s="54" t="s">
        <v>180</v>
      </c>
      <c r="D125" s="44" t="s">
        <v>205</v>
      </c>
      <c r="E125" s="176">
        <v>227569</v>
      </c>
      <c r="F125" s="176">
        <v>227569</v>
      </c>
      <c r="G125" s="75">
        <f t="shared" si="5"/>
        <v>100</v>
      </c>
    </row>
    <row r="126" spans="1:7" ht="21" customHeight="1">
      <c r="A126" s="54"/>
      <c r="B126" s="54" t="s">
        <v>379</v>
      </c>
      <c r="C126" s="128"/>
      <c r="D126" s="129" t="s">
        <v>380</v>
      </c>
      <c r="E126" s="176">
        <f>E127</f>
        <v>901797</v>
      </c>
      <c r="F126" s="176">
        <f>F127</f>
        <v>901797</v>
      </c>
      <c r="G126" s="75">
        <f t="shared" si="5"/>
        <v>100</v>
      </c>
    </row>
    <row r="127" spans="1:7" ht="21" customHeight="1">
      <c r="A127" s="54"/>
      <c r="B127" s="54"/>
      <c r="C127" s="54" t="s">
        <v>179</v>
      </c>
      <c r="D127" s="44" t="s">
        <v>204</v>
      </c>
      <c r="E127" s="176">
        <f>E128</f>
        <v>901797</v>
      </c>
      <c r="F127" s="176">
        <f>F128</f>
        <v>901797</v>
      </c>
      <c r="G127" s="75">
        <f t="shared" si="5"/>
        <v>100</v>
      </c>
    </row>
    <row r="128" spans="1:7" ht="21" customHeight="1">
      <c r="A128" s="54"/>
      <c r="B128" s="54"/>
      <c r="C128" s="54" t="s">
        <v>180</v>
      </c>
      <c r="D128" s="44" t="s">
        <v>205</v>
      </c>
      <c r="E128" s="176">
        <v>901797</v>
      </c>
      <c r="F128" s="176">
        <v>901797</v>
      </c>
      <c r="G128" s="75">
        <f t="shared" si="5"/>
        <v>100</v>
      </c>
    </row>
    <row r="129" spans="1:7" ht="20.25" customHeight="1">
      <c r="A129" s="55"/>
      <c r="B129" s="54" t="s">
        <v>221</v>
      </c>
      <c r="C129" s="54"/>
      <c r="D129" s="44" t="s">
        <v>342</v>
      </c>
      <c r="E129" s="176">
        <f aca="true" t="shared" si="9" ref="E129:F131">E130</f>
        <v>127200</v>
      </c>
      <c r="F129" s="176">
        <f t="shared" si="9"/>
        <v>127200</v>
      </c>
      <c r="G129" s="75">
        <f t="shared" si="5"/>
        <v>100</v>
      </c>
    </row>
    <row r="130" spans="1:7" ht="22.5" customHeight="1">
      <c r="A130" s="54"/>
      <c r="B130" s="54" t="s">
        <v>341</v>
      </c>
      <c r="C130" s="54"/>
      <c r="D130" s="46" t="s">
        <v>343</v>
      </c>
      <c r="E130" s="176">
        <f t="shared" si="9"/>
        <v>127200</v>
      </c>
      <c r="F130" s="176">
        <f t="shared" si="9"/>
        <v>127200</v>
      </c>
      <c r="G130" s="75">
        <f t="shared" si="5"/>
        <v>100</v>
      </c>
    </row>
    <row r="131" spans="1:7" ht="18.75">
      <c r="A131" s="54"/>
      <c r="B131" s="56"/>
      <c r="C131" s="54" t="s">
        <v>179</v>
      </c>
      <c r="D131" s="44" t="s">
        <v>204</v>
      </c>
      <c r="E131" s="179">
        <f t="shared" si="9"/>
        <v>127200</v>
      </c>
      <c r="F131" s="179">
        <f t="shared" si="9"/>
        <v>127200</v>
      </c>
      <c r="G131" s="75">
        <f t="shared" si="5"/>
        <v>100</v>
      </c>
    </row>
    <row r="132" spans="1:7" ht="18.75">
      <c r="A132" s="54"/>
      <c r="B132" s="56"/>
      <c r="C132" s="54" t="s">
        <v>180</v>
      </c>
      <c r="D132" s="44" t="s">
        <v>205</v>
      </c>
      <c r="E132" s="179">
        <v>127200</v>
      </c>
      <c r="F132" s="179">
        <v>127200</v>
      </c>
      <c r="G132" s="75">
        <f t="shared" si="5"/>
        <v>100</v>
      </c>
    </row>
    <row r="133" spans="1:7" ht="20.25" customHeight="1">
      <c r="A133" s="54" t="s">
        <v>147</v>
      </c>
      <c r="B133" s="54"/>
      <c r="C133" s="54"/>
      <c r="D133" s="25" t="s">
        <v>132</v>
      </c>
      <c r="E133" s="183">
        <f>E134+E161</f>
        <v>1033892.43</v>
      </c>
      <c r="F133" s="183">
        <f>F134+F161</f>
        <v>1030796.28</v>
      </c>
      <c r="G133" s="77">
        <f t="shared" si="5"/>
        <v>99.7005346097756</v>
      </c>
    </row>
    <row r="134" spans="1:7" ht="37.5">
      <c r="A134" s="54"/>
      <c r="B134" s="73" t="s">
        <v>272</v>
      </c>
      <c r="C134" s="54"/>
      <c r="D134" s="25" t="s">
        <v>323</v>
      </c>
      <c r="E134" s="176">
        <f>E135</f>
        <v>799504.43</v>
      </c>
      <c r="F134" s="176">
        <f>F135</f>
        <v>796408.28</v>
      </c>
      <c r="G134" s="75">
        <f t="shared" si="5"/>
        <v>99.61274135779334</v>
      </c>
    </row>
    <row r="135" spans="1:7" ht="37.5">
      <c r="A135" s="54"/>
      <c r="B135" s="54" t="s">
        <v>280</v>
      </c>
      <c r="C135" s="54"/>
      <c r="D135" s="25" t="s">
        <v>281</v>
      </c>
      <c r="E135" s="176">
        <f>E136</f>
        <v>799504.43</v>
      </c>
      <c r="F135" s="176">
        <f>F136</f>
        <v>796408.28</v>
      </c>
      <c r="G135" s="75">
        <f t="shared" si="5"/>
        <v>99.61274135779334</v>
      </c>
    </row>
    <row r="136" spans="1:7" ht="24" customHeight="1">
      <c r="A136" s="54"/>
      <c r="B136" s="171" t="s">
        <v>284</v>
      </c>
      <c r="C136" s="124"/>
      <c r="D136" s="118" t="s">
        <v>283</v>
      </c>
      <c r="E136" s="176">
        <f>E140+E143+E148+E151+E137+E158</f>
        <v>799504.43</v>
      </c>
      <c r="F136" s="176">
        <f>F140+F143+F148+F151+F137+F158</f>
        <v>796408.28</v>
      </c>
      <c r="G136" s="75">
        <f t="shared" si="5"/>
        <v>99.61274135779334</v>
      </c>
    </row>
    <row r="137" spans="1:7" ht="21" customHeight="1">
      <c r="A137" s="54"/>
      <c r="B137" s="54" t="s">
        <v>312</v>
      </c>
      <c r="C137" s="54"/>
      <c r="D137" s="44" t="s">
        <v>224</v>
      </c>
      <c r="E137" s="176">
        <f>E138</f>
        <v>0</v>
      </c>
      <c r="F137" s="176">
        <f>F138</f>
        <v>0</v>
      </c>
      <c r="G137" s="75">
        <v>0</v>
      </c>
    </row>
    <row r="138" spans="1:7" ht="18.75">
      <c r="A138" s="54"/>
      <c r="B138" s="54"/>
      <c r="C138" s="54" t="s">
        <v>179</v>
      </c>
      <c r="D138" s="44" t="s">
        <v>204</v>
      </c>
      <c r="E138" s="176">
        <f>E139</f>
        <v>0</v>
      </c>
      <c r="F138" s="176">
        <f>F139</f>
        <v>0</v>
      </c>
      <c r="G138" s="75">
        <v>0</v>
      </c>
    </row>
    <row r="139" spans="1:7" ht="18.75">
      <c r="A139" s="54"/>
      <c r="B139" s="54"/>
      <c r="C139" s="54" t="s">
        <v>180</v>
      </c>
      <c r="D139" s="44" t="s">
        <v>205</v>
      </c>
      <c r="E139" s="176">
        <v>0</v>
      </c>
      <c r="F139" s="179">
        <v>0</v>
      </c>
      <c r="G139" s="75">
        <v>0</v>
      </c>
    </row>
    <row r="140" spans="1:7" ht="19.5" customHeight="1">
      <c r="A140" s="54"/>
      <c r="B140" s="54" t="s">
        <v>285</v>
      </c>
      <c r="C140" s="54"/>
      <c r="D140" s="25" t="s">
        <v>133</v>
      </c>
      <c r="E140" s="176">
        <f>E141</f>
        <v>429486.19</v>
      </c>
      <c r="F140" s="176">
        <f>F141</f>
        <v>426390.04</v>
      </c>
      <c r="G140" s="75">
        <f t="shared" si="5"/>
        <v>99.27910371227536</v>
      </c>
    </row>
    <row r="141" spans="1:7" ht="18.75">
      <c r="A141" s="54"/>
      <c r="B141" s="54"/>
      <c r="C141" s="54" t="s">
        <v>179</v>
      </c>
      <c r="D141" s="44" t="s">
        <v>204</v>
      </c>
      <c r="E141" s="176">
        <f>E142</f>
        <v>429486.19</v>
      </c>
      <c r="F141" s="176">
        <f>F142</f>
        <v>426390.04</v>
      </c>
      <c r="G141" s="75">
        <f t="shared" si="5"/>
        <v>99.27910371227536</v>
      </c>
    </row>
    <row r="142" spans="1:7" ht="18.75">
      <c r="A142" s="54"/>
      <c r="B142" s="54"/>
      <c r="C142" s="54" t="s">
        <v>180</v>
      </c>
      <c r="D142" s="44" t="s">
        <v>205</v>
      </c>
      <c r="E142" s="176">
        <v>429486.19</v>
      </c>
      <c r="F142" s="176">
        <v>426390.04</v>
      </c>
      <c r="G142" s="75">
        <f t="shared" si="5"/>
        <v>99.27910371227536</v>
      </c>
    </row>
    <row r="143" spans="1:7" ht="18.75" customHeight="1">
      <c r="A143" s="54"/>
      <c r="B143" s="54" t="s">
        <v>286</v>
      </c>
      <c r="C143" s="54"/>
      <c r="D143" s="25" t="s">
        <v>134</v>
      </c>
      <c r="E143" s="176">
        <f>E144</f>
        <v>10000</v>
      </c>
      <c r="F143" s="176">
        <f>F144</f>
        <v>10000</v>
      </c>
      <c r="G143" s="75">
        <f t="shared" si="5"/>
        <v>100</v>
      </c>
    </row>
    <row r="144" spans="1:7" ht="18.75">
      <c r="A144" s="54"/>
      <c r="B144" s="54"/>
      <c r="C144" s="54" t="s">
        <v>179</v>
      </c>
      <c r="D144" s="44" t="s">
        <v>204</v>
      </c>
      <c r="E144" s="176">
        <f>E145</f>
        <v>10000</v>
      </c>
      <c r="F144" s="176">
        <f>F145</f>
        <v>10000</v>
      </c>
      <c r="G144" s="75">
        <f t="shared" si="5"/>
        <v>100</v>
      </c>
    </row>
    <row r="145" spans="1:7" ht="18" customHeight="1">
      <c r="A145" s="54"/>
      <c r="B145" s="54"/>
      <c r="C145" s="54" t="s">
        <v>180</v>
      </c>
      <c r="D145" s="44" t="s">
        <v>205</v>
      </c>
      <c r="E145" s="176">
        <v>10000</v>
      </c>
      <c r="F145" s="176">
        <v>10000</v>
      </c>
      <c r="G145" s="75">
        <f t="shared" si="5"/>
        <v>100</v>
      </c>
    </row>
    <row r="146" spans="1:7" ht="15.75" customHeight="1" hidden="1">
      <c r="A146" s="54"/>
      <c r="B146" s="54" t="s">
        <v>156</v>
      </c>
      <c r="C146" s="54"/>
      <c r="D146" s="70" t="s">
        <v>157</v>
      </c>
      <c r="E146" s="176">
        <f>E147</f>
        <v>0</v>
      </c>
      <c r="F146" s="179"/>
      <c r="G146" s="75" t="e">
        <f t="shared" si="5"/>
        <v>#DIV/0!</v>
      </c>
    </row>
    <row r="147" spans="1:7" ht="27" customHeight="1" hidden="1">
      <c r="A147" s="54"/>
      <c r="B147" s="54"/>
      <c r="C147" s="54" t="s">
        <v>118</v>
      </c>
      <c r="D147" s="44" t="s">
        <v>119</v>
      </c>
      <c r="E147" s="176">
        <v>0</v>
      </c>
      <c r="F147" s="179"/>
      <c r="G147" s="75" t="e">
        <f t="shared" si="5"/>
        <v>#DIV/0!</v>
      </c>
    </row>
    <row r="148" spans="1:7" ht="21.75" customHeight="1">
      <c r="A148" s="54"/>
      <c r="B148" s="54" t="s">
        <v>424</v>
      </c>
      <c r="C148" s="54"/>
      <c r="D148" s="25" t="s">
        <v>425</v>
      </c>
      <c r="E148" s="176">
        <f>E149</f>
        <v>6230</v>
      </c>
      <c r="F148" s="176">
        <f>F149</f>
        <v>6230</v>
      </c>
      <c r="G148" s="75">
        <f>F148/E148*100</f>
        <v>100</v>
      </c>
    </row>
    <row r="149" spans="1:7" ht="21" customHeight="1">
      <c r="A149" s="54"/>
      <c r="B149" s="54"/>
      <c r="C149" s="54" t="s">
        <v>179</v>
      </c>
      <c r="D149" s="44" t="s">
        <v>204</v>
      </c>
      <c r="E149" s="176">
        <f>E150</f>
        <v>6230</v>
      </c>
      <c r="F149" s="176">
        <f>F150</f>
        <v>6230</v>
      </c>
      <c r="G149" s="75">
        <f>F149/E149*100</f>
        <v>100</v>
      </c>
    </row>
    <row r="150" spans="1:7" ht="21.75" customHeight="1">
      <c r="A150" s="54"/>
      <c r="B150" s="54"/>
      <c r="C150" s="54" t="s">
        <v>180</v>
      </c>
      <c r="D150" s="44" t="s">
        <v>205</v>
      </c>
      <c r="E150" s="176">
        <v>6230</v>
      </c>
      <c r="F150" s="176">
        <v>6230</v>
      </c>
      <c r="G150" s="75">
        <f>F150/E150*100</f>
        <v>100</v>
      </c>
    </row>
    <row r="151" spans="1:7" ht="18.75" customHeight="1">
      <c r="A151" s="54"/>
      <c r="B151" s="54" t="s">
        <v>287</v>
      </c>
      <c r="C151" s="54"/>
      <c r="D151" s="44" t="s">
        <v>29</v>
      </c>
      <c r="E151" s="176">
        <f>E152</f>
        <v>30856.9</v>
      </c>
      <c r="F151" s="176">
        <f>F152</f>
        <v>30856.9</v>
      </c>
      <c r="G151" s="75">
        <f t="shared" si="5"/>
        <v>100</v>
      </c>
    </row>
    <row r="152" spans="1:7" ht="18.75">
      <c r="A152" s="54"/>
      <c r="B152" s="54"/>
      <c r="C152" s="54" t="s">
        <v>179</v>
      </c>
      <c r="D152" s="44" t="s">
        <v>204</v>
      </c>
      <c r="E152" s="176">
        <f>E153</f>
        <v>30856.9</v>
      </c>
      <c r="F152" s="176">
        <f>F153</f>
        <v>30856.9</v>
      </c>
      <c r="G152" s="75">
        <f t="shared" si="5"/>
        <v>100</v>
      </c>
    </row>
    <row r="153" spans="1:7" ht="18.75">
      <c r="A153" s="54"/>
      <c r="B153" s="54"/>
      <c r="C153" s="54" t="s">
        <v>180</v>
      </c>
      <c r="D153" s="44" t="s">
        <v>205</v>
      </c>
      <c r="E153" s="176">
        <v>30856.9</v>
      </c>
      <c r="F153" s="176">
        <v>30856.9</v>
      </c>
      <c r="G153" s="75">
        <f aca="true" t="shared" si="10" ref="G153:G229">F153/E153*100</f>
        <v>100</v>
      </c>
    </row>
    <row r="154" spans="1:7" ht="21.75" customHeight="1" hidden="1">
      <c r="A154" s="54"/>
      <c r="B154" s="73" t="s">
        <v>221</v>
      </c>
      <c r="C154" s="54"/>
      <c r="D154" s="25" t="s">
        <v>222</v>
      </c>
      <c r="E154" s="176">
        <f>E155</f>
        <v>0</v>
      </c>
      <c r="F154" s="179"/>
      <c r="G154" s="75" t="e">
        <f t="shared" si="10"/>
        <v>#DIV/0!</v>
      </c>
    </row>
    <row r="155" spans="1:7" ht="18.75" hidden="1">
      <c r="A155" s="54"/>
      <c r="B155" s="54" t="s">
        <v>223</v>
      </c>
      <c r="C155" s="54"/>
      <c r="D155" s="25" t="s">
        <v>224</v>
      </c>
      <c r="E155" s="176">
        <f>E156</f>
        <v>0</v>
      </c>
      <c r="F155" s="179"/>
      <c r="G155" s="75" t="e">
        <f t="shared" si="10"/>
        <v>#DIV/0!</v>
      </c>
    </row>
    <row r="156" spans="1:7" ht="18.75" hidden="1">
      <c r="A156" s="54"/>
      <c r="B156" s="54"/>
      <c r="C156" s="54" t="s">
        <v>179</v>
      </c>
      <c r="D156" s="44" t="s">
        <v>204</v>
      </c>
      <c r="E156" s="176">
        <f>E157</f>
        <v>0</v>
      </c>
      <c r="F156" s="179"/>
      <c r="G156" s="75" t="e">
        <f t="shared" si="10"/>
        <v>#DIV/0!</v>
      </c>
    </row>
    <row r="157" spans="1:7" ht="18.75" hidden="1">
      <c r="A157" s="54"/>
      <c r="B157" s="54"/>
      <c r="C157" s="54" t="s">
        <v>180</v>
      </c>
      <c r="D157" s="44" t="s">
        <v>205</v>
      </c>
      <c r="E157" s="176">
        <v>0</v>
      </c>
      <c r="F157" s="179"/>
      <c r="G157" s="75" t="e">
        <f t="shared" si="10"/>
        <v>#DIV/0!</v>
      </c>
    </row>
    <row r="158" spans="1:7" ht="18.75" customHeight="1">
      <c r="A158" s="54"/>
      <c r="B158" s="54" t="s">
        <v>338</v>
      </c>
      <c r="C158" s="54"/>
      <c r="D158" s="44" t="s">
        <v>339</v>
      </c>
      <c r="E158" s="176">
        <f>E159</f>
        <v>322931.34</v>
      </c>
      <c r="F158" s="176">
        <f>F159</f>
        <v>322931.34</v>
      </c>
      <c r="G158" s="75">
        <f t="shared" si="10"/>
        <v>100</v>
      </c>
    </row>
    <row r="159" spans="1:7" ht="18.75">
      <c r="A159" s="54"/>
      <c r="B159" s="54"/>
      <c r="C159" s="54" t="s">
        <v>179</v>
      </c>
      <c r="D159" s="44" t="s">
        <v>204</v>
      </c>
      <c r="E159" s="176">
        <f>E160</f>
        <v>322931.34</v>
      </c>
      <c r="F159" s="176">
        <f>F160</f>
        <v>322931.34</v>
      </c>
      <c r="G159" s="75">
        <f t="shared" si="10"/>
        <v>100</v>
      </c>
    </row>
    <row r="160" spans="1:7" ht="18.75">
      <c r="A160" s="54"/>
      <c r="B160" s="54"/>
      <c r="C160" s="54" t="s">
        <v>180</v>
      </c>
      <c r="D160" s="44" t="s">
        <v>205</v>
      </c>
      <c r="E160" s="176">
        <v>322931.34</v>
      </c>
      <c r="F160" s="176">
        <v>322931.34</v>
      </c>
      <c r="G160" s="75">
        <f t="shared" si="10"/>
        <v>100</v>
      </c>
    </row>
    <row r="161" spans="1:7" ht="40.5" customHeight="1">
      <c r="A161" s="55"/>
      <c r="B161" s="54" t="s">
        <v>328</v>
      </c>
      <c r="C161" s="54"/>
      <c r="D161" s="173" t="s">
        <v>27</v>
      </c>
      <c r="E161" s="176">
        <f aca="true" t="shared" si="11" ref="E161:F163">E162</f>
        <v>234388</v>
      </c>
      <c r="F161" s="176">
        <f t="shared" si="11"/>
        <v>234388</v>
      </c>
      <c r="G161" s="75">
        <f t="shared" si="10"/>
        <v>100</v>
      </c>
    </row>
    <row r="162" spans="1:7" ht="22.5" customHeight="1">
      <c r="A162" s="54"/>
      <c r="B162" s="54" t="s">
        <v>329</v>
      </c>
      <c r="C162" s="54"/>
      <c r="D162" s="25" t="s">
        <v>321</v>
      </c>
      <c r="E162" s="176">
        <f t="shared" si="11"/>
        <v>234388</v>
      </c>
      <c r="F162" s="176">
        <f t="shared" si="11"/>
        <v>234388</v>
      </c>
      <c r="G162" s="75">
        <f t="shared" si="10"/>
        <v>100</v>
      </c>
    </row>
    <row r="163" spans="1:7" ht="18.75">
      <c r="A163" s="54"/>
      <c r="B163" s="56"/>
      <c r="C163" s="54" t="s">
        <v>179</v>
      </c>
      <c r="D163" s="44" t="s">
        <v>204</v>
      </c>
      <c r="E163" s="179">
        <f t="shared" si="11"/>
        <v>234388</v>
      </c>
      <c r="F163" s="179">
        <f t="shared" si="11"/>
        <v>234388</v>
      </c>
      <c r="G163" s="75">
        <f t="shared" si="10"/>
        <v>100</v>
      </c>
    </row>
    <row r="164" spans="1:7" ht="18.75">
      <c r="A164" s="54"/>
      <c r="B164" s="56"/>
      <c r="C164" s="54" t="s">
        <v>180</v>
      </c>
      <c r="D164" s="44" t="s">
        <v>205</v>
      </c>
      <c r="E164" s="179">
        <v>234388</v>
      </c>
      <c r="F164" s="179">
        <v>234388</v>
      </c>
      <c r="G164" s="75">
        <f t="shared" si="10"/>
        <v>100</v>
      </c>
    </row>
    <row r="165" spans="1:7" ht="18.75">
      <c r="A165" s="60" t="s">
        <v>381</v>
      </c>
      <c r="B165" s="54"/>
      <c r="C165" s="54"/>
      <c r="D165" s="68" t="s">
        <v>382</v>
      </c>
      <c r="E165" s="182">
        <f>E166</f>
        <v>17693.22</v>
      </c>
      <c r="F165" s="182">
        <f>F166</f>
        <v>17693.22</v>
      </c>
      <c r="G165" s="75">
        <f t="shared" si="10"/>
        <v>100</v>
      </c>
    </row>
    <row r="166" spans="1:7" ht="18.75">
      <c r="A166" s="54" t="s">
        <v>383</v>
      </c>
      <c r="B166" s="54"/>
      <c r="C166" s="54"/>
      <c r="D166" s="44" t="s">
        <v>384</v>
      </c>
      <c r="E166" s="179">
        <f>E167</f>
        <v>17693.22</v>
      </c>
      <c r="F166" s="179">
        <f>F167</f>
        <v>17693.22</v>
      </c>
      <c r="G166" s="75">
        <f t="shared" si="10"/>
        <v>100</v>
      </c>
    </row>
    <row r="167" spans="1:7" ht="18.75">
      <c r="A167" s="54"/>
      <c r="B167" s="54" t="s">
        <v>385</v>
      </c>
      <c r="C167" s="54"/>
      <c r="D167" s="25" t="s">
        <v>386</v>
      </c>
      <c r="E167" s="176">
        <f>E168+E170</f>
        <v>17693.22</v>
      </c>
      <c r="F167" s="176">
        <f>F168+F170</f>
        <v>17693.22</v>
      </c>
      <c r="G167" s="75">
        <f t="shared" si="10"/>
        <v>100</v>
      </c>
    </row>
    <row r="168" spans="1:7" ht="42.75" customHeight="1">
      <c r="A168" s="54"/>
      <c r="B168" s="56"/>
      <c r="C168" s="54" t="s">
        <v>178</v>
      </c>
      <c r="D168" s="118" t="s">
        <v>202</v>
      </c>
      <c r="E168" s="179">
        <f>E169</f>
        <v>17153.22</v>
      </c>
      <c r="F168" s="179">
        <f>F169</f>
        <v>17153.22</v>
      </c>
      <c r="G168" s="75">
        <f t="shared" si="10"/>
        <v>100</v>
      </c>
    </row>
    <row r="169" spans="1:7" ht="18.75">
      <c r="A169" s="54"/>
      <c r="B169" s="56"/>
      <c r="C169" s="54" t="s">
        <v>187</v>
      </c>
      <c r="D169" s="44" t="s">
        <v>188</v>
      </c>
      <c r="E169" s="179">
        <v>17153.22</v>
      </c>
      <c r="F169" s="179">
        <v>17153.22</v>
      </c>
      <c r="G169" s="75">
        <f t="shared" si="10"/>
        <v>100</v>
      </c>
    </row>
    <row r="170" spans="1:7" ht="18.75">
      <c r="A170" s="54"/>
      <c r="B170" s="56"/>
      <c r="C170" s="54" t="s">
        <v>179</v>
      </c>
      <c r="D170" s="44" t="s">
        <v>204</v>
      </c>
      <c r="E170" s="179">
        <f>E171</f>
        <v>540</v>
      </c>
      <c r="F170" s="179">
        <f>F171</f>
        <v>540</v>
      </c>
      <c r="G170" s="75">
        <f t="shared" si="10"/>
        <v>100</v>
      </c>
    </row>
    <row r="171" spans="1:7" ht="18.75">
      <c r="A171" s="54"/>
      <c r="B171" s="56"/>
      <c r="C171" s="54" t="s">
        <v>180</v>
      </c>
      <c r="D171" s="44" t="s">
        <v>205</v>
      </c>
      <c r="E171" s="179">
        <v>540</v>
      </c>
      <c r="F171" s="179">
        <v>540</v>
      </c>
      <c r="G171" s="75">
        <f t="shared" si="10"/>
        <v>100</v>
      </c>
    </row>
    <row r="172" spans="1:7" ht="18.75">
      <c r="A172" s="60" t="s">
        <v>148</v>
      </c>
      <c r="B172" s="54"/>
      <c r="C172" s="54"/>
      <c r="D172" s="126" t="s">
        <v>208</v>
      </c>
      <c r="E172" s="175">
        <f aca="true" t="shared" si="12" ref="E172:F175">E173</f>
        <v>6544027.8100000005</v>
      </c>
      <c r="F172" s="175">
        <f t="shared" si="12"/>
        <v>6509631.370000001</v>
      </c>
      <c r="G172" s="77">
        <f t="shared" si="10"/>
        <v>99.4743842630461</v>
      </c>
    </row>
    <row r="173" spans="1:7" ht="19.5">
      <c r="A173" s="55" t="s">
        <v>149</v>
      </c>
      <c r="B173" s="54"/>
      <c r="C173" s="54"/>
      <c r="D173" s="70" t="s">
        <v>135</v>
      </c>
      <c r="E173" s="183">
        <f t="shared" si="12"/>
        <v>6544027.8100000005</v>
      </c>
      <c r="F173" s="183">
        <f t="shared" si="12"/>
        <v>6509631.370000001</v>
      </c>
      <c r="G173" s="77">
        <f t="shared" si="10"/>
        <v>99.4743842630461</v>
      </c>
    </row>
    <row r="174" spans="1:7" ht="37.5">
      <c r="A174" s="55"/>
      <c r="B174" s="54" t="s">
        <v>272</v>
      </c>
      <c r="C174" s="54"/>
      <c r="D174" s="25" t="s">
        <v>323</v>
      </c>
      <c r="E174" s="176">
        <f t="shared" si="12"/>
        <v>6544027.8100000005</v>
      </c>
      <c r="F174" s="176">
        <f t="shared" si="12"/>
        <v>6509631.370000001</v>
      </c>
      <c r="G174" s="75">
        <f t="shared" si="10"/>
        <v>99.4743842630461</v>
      </c>
    </row>
    <row r="175" spans="1:7" ht="18.75">
      <c r="A175" s="55"/>
      <c r="B175" s="54" t="s">
        <v>298</v>
      </c>
      <c r="C175" s="54"/>
      <c r="D175" s="44" t="s">
        <v>297</v>
      </c>
      <c r="E175" s="176">
        <f t="shared" si="12"/>
        <v>6544027.8100000005</v>
      </c>
      <c r="F175" s="176">
        <f t="shared" si="12"/>
        <v>6509631.370000001</v>
      </c>
      <c r="G175" s="75">
        <f t="shared" si="10"/>
        <v>99.4743842630461</v>
      </c>
    </row>
    <row r="176" spans="1:7" ht="18.75">
      <c r="A176" s="55"/>
      <c r="B176" s="54" t="s">
        <v>299</v>
      </c>
      <c r="C176" s="54"/>
      <c r="D176" s="44" t="s">
        <v>301</v>
      </c>
      <c r="E176" s="176">
        <f>E177+E186+E189+E195+E192+E198</f>
        <v>6544027.8100000005</v>
      </c>
      <c r="F176" s="176">
        <f>F177+F189+F195+F192+F198</f>
        <v>6509631.370000001</v>
      </c>
      <c r="G176" s="75">
        <f t="shared" si="10"/>
        <v>99.4743842630461</v>
      </c>
    </row>
    <row r="177" spans="1:7" ht="24.75" customHeight="1">
      <c r="A177" s="55"/>
      <c r="B177" s="54" t="s">
        <v>300</v>
      </c>
      <c r="C177" s="54"/>
      <c r="D177" s="172" t="s">
        <v>241</v>
      </c>
      <c r="E177" s="179">
        <f>E178+E180+E184+E182</f>
        <v>5708083.220000001</v>
      </c>
      <c r="F177" s="179">
        <f>F178+F180+F184+F182+F186</f>
        <v>5748133.370000001</v>
      </c>
      <c r="G177" s="75">
        <f t="shared" si="10"/>
        <v>100.70163920980816</v>
      </c>
    </row>
    <row r="178" spans="1:7" ht="38.25" customHeight="1">
      <c r="A178" s="54"/>
      <c r="B178" s="54"/>
      <c r="C178" s="54" t="s">
        <v>178</v>
      </c>
      <c r="D178" s="118" t="s">
        <v>202</v>
      </c>
      <c r="E178" s="176">
        <f>E179</f>
        <v>3225203.69</v>
      </c>
      <c r="F178" s="176">
        <f>F179</f>
        <v>3200460.68</v>
      </c>
      <c r="G178" s="75">
        <f t="shared" si="10"/>
        <v>99.232823338361</v>
      </c>
    </row>
    <row r="179" spans="1:7" ht="18.75">
      <c r="A179" s="54"/>
      <c r="B179" s="54"/>
      <c r="C179" s="54" t="s">
        <v>187</v>
      </c>
      <c r="D179" s="44" t="s">
        <v>188</v>
      </c>
      <c r="E179" s="176">
        <v>3225203.69</v>
      </c>
      <c r="F179" s="176">
        <v>3200460.68</v>
      </c>
      <c r="G179" s="75">
        <f t="shared" si="10"/>
        <v>99.232823338361</v>
      </c>
    </row>
    <row r="180" spans="1:7" ht="18.75">
      <c r="A180" s="54"/>
      <c r="B180" s="54"/>
      <c r="C180" s="54" t="s">
        <v>179</v>
      </c>
      <c r="D180" s="44" t="s">
        <v>204</v>
      </c>
      <c r="E180" s="176">
        <f>E181</f>
        <v>2417741.13</v>
      </c>
      <c r="F180" s="176">
        <f>F181</f>
        <v>2408087.7</v>
      </c>
      <c r="G180" s="75">
        <f t="shared" si="10"/>
        <v>99.6007252438974</v>
      </c>
    </row>
    <row r="181" spans="1:7" ht="18.75">
      <c r="A181" s="54"/>
      <c r="B181" s="54"/>
      <c r="C181" s="54" t="s">
        <v>180</v>
      </c>
      <c r="D181" s="44" t="s">
        <v>205</v>
      </c>
      <c r="E181" s="176">
        <v>2417741.13</v>
      </c>
      <c r="F181" s="176">
        <v>2408087.7</v>
      </c>
      <c r="G181" s="75">
        <f t="shared" si="10"/>
        <v>99.6007252438974</v>
      </c>
    </row>
    <row r="182" spans="1:7" ht="18.75">
      <c r="A182" s="54"/>
      <c r="B182" s="54"/>
      <c r="C182" s="54" t="s">
        <v>190</v>
      </c>
      <c r="D182" s="44" t="s">
        <v>191</v>
      </c>
      <c r="E182" s="176">
        <f>E183</f>
        <v>5138.4</v>
      </c>
      <c r="F182" s="176">
        <f>F183</f>
        <v>5138.4</v>
      </c>
      <c r="G182" s="75">
        <f t="shared" si="10"/>
        <v>100</v>
      </c>
    </row>
    <row r="183" spans="1:7" ht="18.75">
      <c r="A183" s="54"/>
      <c r="B183" s="54"/>
      <c r="C183" s="54" t="s">
        <v>195</v>
      </c>
      <c r="D183" s="44" t="s">
        <v>196</v>
      </c>
      <c r="E183" s="176">
        <v>5138.4</v>
      </c>
      <c r="F183" s="176">
        <v>5138.4</v>
      </c>
      <c r="G183" s="75">
        <f t="shared" si="10"/>
        <v>100</v>
      </c>
    </row>
    <row r="184" spans="1:7" ht="18.75">
      <c r="A184" s="54"/>
      <c r="B184" s="54"/>
      <c r="C184" s="58" t="s">
        <v>181</v>
      </c>
      <c r="D184" s="96" t="s">
        <v>182</v>
      </c>
      <c r="E184" s="176">
        <f>E185</f>
        <v>60000</v>
      </c>
      <c r="F184" s="176">
        <f>F185</f>
        <v>60000</v>
      </c>
      <c r="G184" s="75">
        <f t="shared" si="10"/>
        <v>100</v>
      </c>
    </row>
    <row r="185" spans="1:7" ht="18.75">
      <c r="A185" s="54"/>
      <c r="B185" s="54"/>
      <c r="C185" s="58" t="s">
        <v>183</v>
      </c>
      <c r="D185" s="25" t="s">
        <v>206</v>
      </c>
      <c r="E185" s="176">
        <v>60000</v>
      </c>
      <c r="F185" s="176">
        <v>60000</v>
      </c>
      <c r="G185" s="75">
        <f t="shared" si="10"/>
        <v>100</v>
      </c>
    </row>
    <row r="186" spans="1:7" ht="37.5">
      <c r="A186" s="54"/>
      <c r="B186" s="54" t="s">
        <v>426</v>
      </c>
      <c r="C186" s="54"/>
      <c r="D186" s="118" t="s">
        <v>423</v>
      </c>
      <c r="E186" s="176">
        <f>E187</f>
        <v>74446.59</v>
      </c>
      <c r="F186" s="176">
        <f>F187</f>
        <v>74446.59</v>
      </c>
      <c r="G186" s="75">
        <f>F186/E186*100</f>
        <v>100</v>
      </c>
    </row>
    <row r="187" spans="1:7" ht="39.75" customHeight="1">
      <c r="A187" s="54"/>
      <c r="B187" s="54"/>
      <c r="C187" s="54" t="s">
        <v>178</v>
      </c>
      <c r="D187" s="118" t="s">
        <v>202</v>
      </c>
      <c r="E187" s="176">
        <f>E188</f>
        <v>74446.59</v>
      </c>
      <c r="F187" s="176">
        <f>F188</f>
        <v>74446.59</v>
      </c>
      <c r="G187" s="75">
        <f>F187/E187*100</f>
        <v>100</v>
      </c>
    </row>
    <row r="188" spans="1:7" ht="18.75">
      <c r="A188" s="54"/>
      <c r="B188" s="54"/>
      <c r="C188" s="54" t="s">
        <v>187</v>
      </c>
      <c r="D188" s="44" t="s">
        <v>188</v>
      </c>
      <c r="E188" s="176">
        <v>74446.59</v>
      </c>
      <c r="F188" s="179">
        <v>74446.59</v>
      </c>
      <c r="G188" s="75">
        <f>F188/E188*100</f>
        <v>100</v>
      </c>
    </row>
    <row r="189" spans="1:7" ht="22.5" customHeight="1">
      <c r="A189" s="54"/>
      <c r="B189" s="65" t="s">
        <v>302</v>
      </c>
      <c r="C189" s="121"/>
      <c r="D189" s="46" t="s">
        <v>216</v>
      </c>
      <c r="E189" s="176">
        <f aca="true" t="shared" si="13" ref="E189:F196">E190</f>
        <v>8650</v>
      </c>
      <c r="F189" s="176">
        <f t="shared" si="13"/>
        <v>8650</v>
      </c>
      <c r="G189" s="75">
        <f t="shared" si="10"/>
        <v>100</v>
      </c>
    </row>
    <row r="190" spans="1:7" ht="18.75">
      <c r="A190" s="54"/>
      <c r="B190" s="54"/>
      <c r="C190" s="54" t="s">
        <v>118</v>
      </c>
      <c r="D190" s="25" t="s">
        <v>218</v>
      </c>
      <c r="E190" s="176">
        <f t="shared" si="13"/>
        <v>8650</v>
      </c>
      <c r="F190" s="176">
        <f t="shared" si="13"/>
        <v>8650</v>
      </c>
      <c r="G190" s="75">
        <f t="shared" si="10"/>
        <v>100</v>
      </c>
    </row>
    <row r="191" spans="1:7" ht="18.75">
      <c r="A191" s="54"/>
      <c r="B191" s="54"/>
      <c r="C191" s="54" t="s">
        <v>217</v>
      </c>
      <c r="D191" s="44" t="s">
        <v>219</v>
      </c>
      <c r="E191" s="176">
        <v>8650</v>
      </c>
      <c r="F191" s="179">
        <v>8650</v>
      </c>
      <c r="G191" s="75">
        <f t="shared" si="10"/>
        <v>100</v>
      </c>
    </row>
    <row r="192" spans="1:7" ht="22.5" customHeight="1">
      <c r="A192" s="54"/>
      <c r="B192" s="65" t="s">
        <v>304</v>
      </c>
      <c r="C192" s="121"/>
      <c r="D192" s="46" t="s">
        <v>303</v>
      </c>
      <c r="E192" s="176">
        <f t="shared" si="13"/>
        <v>422448</v>
      </c>
      <c r="F192" s="176">
        <f t="shared" si="13"/>
        <v>422448</v>
      </c>
      <c r="G192" s="75">
        <f t="shared" si="10"/>
        <v>100</v>
      </c>
    </row>
    <row r="193" spans="1:7" ht="18.75">
      <c r="A193" s="54"/>
      <c r="B193" s="54"/>
      <c r="C193" s="54" t="s">
        <v>118</v>
      </c>
      <c r="D193" s="25" t="s">
        <v>218</v>
      </c>
      <c r="E193" s="176">
        <f t="shared" si="13"/>
        <v>422448</v>
      </c>
      <c r="F193" s="176">
        <f t="shared" si="13"/>
        <v>422448</v>
      </c>
      <c r="G193" s="75">
        <f t="shared" si="10"/>
        <v>100</v>
      </c>
    </row>
    <row r="194" spans="1:7" ht="18.75">
      <c r="A194" s="54"/>
      <c r="B194" s="54"/>
      <c r="C194" s="54" t="s">
        <v>217</v>
      </c>
      <c r="D194" s="44" t="s">
        <v>219</v>
      </c>
      <c r="E194" s="176">
        <v>422448</v>
      </c>
      <c r="F194" s="179">
        <v>422448</v>
      </c>
      <c r="G194" s="75">
        <f t="shared" si="10"/>
        <v>100</v>
      </c>
    </row>
    <row r="195" spans="1:7" ht="22.5" customHeight="1">
      <c r="A195" s="54"/>
      <c r="B195" s="65" t="s">
        <v>322</v>
      </c>
      <c r="C195" s="121"/>
      <c r="D195" s="46" t="s">
        <v>305</v>
      </c>
      <c r="E195" s="176">
        <f t="shared" si="13"/>
        <v>0</v>
      </c>
      <c r="F195" s="176">
        <f t="shared" si="13"/>
        <v>0</v>
      </c>
      <c r="G195" s="75">
        <v>0</v>
      </c>
    </row>
    <row r="196" spans="1:7" ht="18.75">
      <c r="A196" s="54"/>
      <c r="B196" s="54"/>
      <c r="C196" s="54" t="s">
        <v>118</v>
      </c>
      <c r="D196" s="25" t="s">
        <v>218</v>
      </c>
      <c r="E196" s="176">
        <f t="shared" si="13"/>
        <v>0</v>
      </c>
      <c r="F196" s="176">
        <f t="shared" si="13"/>
        <v>0</v>
      </c>
      <c r="G196" s="75">
        <v>0</v>
      </c>
    </row>
    <row r="197" spans="1:7" ht="18.75">
      <c r="A197" s="54"/>
      <c r="B197" s="54"/>
      <c r="C197" s="54" t="s">
        <v>217</v>
      </c>
      <c r="D197" s="44" t="s">
        <v>219</v>
      </c>
      <c r="E197" s="176">
        <v>0</v>
      </c>
      <c r="F197" s="179">
        <v>0</v>
      </c>
      <c r="G197" s="75">
        <v>0</v>
      </c>
    </row>
    <row r="198" spans="1:7" ht="35.25" customHeight="1">
      <c r="A198" s="54"/>
      <c r="B198" s="65" t="s">
        <v>387</v>
      </c>
      <c r="C198" s="121"/>
      <c r="D198" s="46" t="s">
        <v>388</v>
      </c>
      <c r="E198" s="176">
        <f>E199</f>
        <v>330400</v>
      </c>
      <c r="F198" s="176">
        <f>F199</f>
        <v>330400</v>
      </c>
      <c r="G198" s="75">
        <f t="shared" si="10"/>
        <v>100</v>
      </c>
    </row>
    <row r="199" spans="1:7" ht="18.75">
      <c r="A199" s="54"/>
      <c r="B199" s="54"/>
      <c r="C199" s="54" t="s">
        <v>179</v>
      </c>
      <c r="D199" s="44" t="s">
        <v>204</v>
      </c>
      <c r="E199" s="176">
        <f>E200</f>
        <v>330400</v>
      </c>
      <c r="F199" s="176">
        <f>F200</f>
        <v>330400</v>
      </c>
      <c r="G199" s="75">
        <f t="shared" si="10"/>
        <v>100</v>
      </c>
    </row>
    <row r="200" spans="1:7" ht="18.75">
      <c r="A200" s="54"/>
      <c r="B200" s="54"/>
      <c r="C200" s="54" t="s">
        <v>180</v>
      </c>
      <c r="D200" s="44" t="s">
        <v>205</v>
      </c>
      <c r="E200" s="176">
        <v>330400</v>
      </c>
      <c r="F200" s="179">
        <v>330400</v>
      </c>
      <c r="G200" s="75">
        <f t="shared" si="10"/>
        <v>100</v>
      </c>
    </row>
    <row r="201" spans="1:7" ht="18.75">
      <c r="A201" s="60" t="s">
        <v>242</v>
      </c>
      <c r="B201" s="54"/>
      <c r="C201" s="54"/>
      <c r="D201" s="68" t="s">
        <v>243</v>
      </c>
      <c r="E201" s="175">
        <f>E202</f>
        <v>36500</v>
      </c>
      <c r="F201" s="175">
        <f>F202</f>
        <v>30477.42</v>
      </c>
      <c r="G201" s="77">
        <f t="shared" si="10"/>
        <v>83.4997808219178</v>
      </c>
    </row>
    <row r="202" spans="1:7" ht="19.5">
      <c r="A202" s="55" t="s">
        <v>244</v>
      </c>
      <c r="B202" s="54"/>
      <c r="C202" s="54"/>
      <c r="D202" s="44" t="s">
        <v>245</v>
      </c>
      <c r="E202" s="183">
        <f>E204</f>
        <v>36500</v>
      </c>
      <c r="F202" s="184">
        <f>F204</f>
        <v>30477.42</v>
      </c>
      <c r="G202" s="75">
        <f t="shared" si="10"/>
        <v>83.4997808219178</v>
      </c>
    </row>
    <row r="203" spans="1:7" ht="38.25" customHeight="1">
      <c r="A203" s="55"/>
      <c r="B203" s="54" t="s">
        <v>328</v>
      </c>
      <c r="C203" s="54"/>
      <c r="D203" s="173" t="s">
        <v>27</v>
      </c>
      <c r="E203" s="176">
        <f aca="true" t="shared" si="14" ref="E203:F205">E204</f>
        <v>36500</v>
      </c>
      <c r="F203" s="176">
        <f t="shared" si="14"/>
        <v>30477.42</v>
      </c>
      <c r="G203" s="75">
        <f t="shared" si="10"/>
        <v>83.4997808219178</v>
      </c>
    </row>
    <row r="204" spans="1:7" ht="37.5">
      <c r="A204" s="54"/>
      <c r="B204" s="54" t="s">
        <v>332</v>
      </c>
      <c r="C204" s="54"/>
      <c r="D204" s="118" t="s">
        <v>236</v>
      </c>
      <c r="E204" s="176">
        <f t="shared" si="14"/>
        <v>36500</v>
      </c>
      <c r="F204" s="176">
        <f t="shared" si="14"/>
        <v>30477.42</v>
      </c>
      <c r="G204" s="75">
        <f t="shared" si="10"/>
        <v>83.4997808219178</v>
      </c>
    </row>
    <row r="205" spans="1:7" ht="18.75">
      <c r="A205" s="54"/>
      <c r="B205" s="54"/>
      <c r="C205" s="54" t="s">
        <v>179</v>
      </c>
      <c r="D205" s="44" t="s">
        <v>204</v>
      </c>
      <c r="E205" s="176">
        <f t="shared" si="14"/>
        <v>36500</v>
      </c>
      <c r="F205" s="176">
        <f t="shared" si="14"/>
        <v>30477.42</v>
      </c>
      <c r="G205" s="75">
        <f t="shared" si="10"/>
        <v>83.4997808219178</v>
      </c>
    </row>
    <row r="206" spans="1:7" ht="18.75">
      <c r="A206" s="54"/>
      <c r="B206" s="54"/>
      <c r="C206" s="54" t="s">
        <v>180</v>
      </c>
      <c r="D206" s="44" t="s">
        <v>205</v>
      </c>
      <c r="E206" s="176">
        <v>36500</v>
      </c>
      <c r="F206" s="179">
        <v>30477.42</v>
      </c>
      <c r="G206" s="75">
        <f t="shared" si="10"/>
        <v>83.4997808219178</v>
      </c>
    </row>
    <row r="207" spans="1:7" ht="18.75">
      <c r="A207" s="60" t="s">
        <v>150</v>
      </c>
      <c r="B207" s="74"/>
      <c r="C207" s="74"/>
      <c r="D207" s="68" t="s">
        <v>137</v>
      </c>
      <c r="E207" s="175">
        <f>E216+E208</f>
        <v>741987.16</v>
      </c>
      <c r="F207" s="175">
        <f>F216+F208</f>
        <v>741987.16</v>
      </c>
      <c r="G207" s="77">
        <f t="shared" si="10"/>
        <v>100</v>
      </c>
    </row>
    <row r="208" spans="1:7" ht="18.75">
      <c r="A208" s="55" t="s">
        <v>197</v>
      </c>
      <c r="B208" s="54"/>
      <c r="C208" s="54"/>
      <c r="D208" s="44" t="s">
        <v>198</v>
      </c>
      <c r="E208" s="184">
        <f>E209</f>
        <v>418347.03</v>
      </c>
      <c r="F208" s="184">
        <f>F209</f>
        <v>418347.03</v>
      </c>
      <c r="G208" s="75">
        <f t="shared" si="10"/>
        <v>100</v>
      </c>
    </row>
    <row r="209" spans="1:7" ht="34.5" customHeight="1">
      <c r="A209" s="55"/>
      <c r="B209" s="54" t="s">
        <v>328</v>
      </c>
      <c r="C209" s="54"/>
      <c r="D209" s="44" t="s">
        <v>27</v>
      </c>
      <c r="E209" s="176">
        <f>E210+E213</f>
        <v>418347.03</v>
      </c>
      <c r="F209" s="176">
        <f>F210+F213</f>
        <v>418347.03</v>
      </c>
      <c r="G209" s="75">
        <f t="shared" si="10"/>
        <v>100</v>
      </c>
    </row>
    <row r="210" spans="1:7" ht="37.5" customHeight="1">
      <c r="A210" s="55"/>
      <c r="B210" s="54" t="s">
        <v>331</v>
      </c>
      <c r="C210" s="54"/>
      <c r="D210" s="173" t="s">
        <v>1</v>
      </c>
      <c r="E210" s="179">
        <f>E212</f>
        <v>398229.44</v>
      </c>
      <c r="F210" s="179">
        <f>F212</f>
        <v>398229.44</v>
      </c>
      <c r="G210" s="75">
        <f t="shared" si="10"/>
        <v>100</v>
      </c>
    </row>
    <row r="211" spans="1:7" ht="18.75">
      <c r="A211" s="22"/>
      <c r="B211" s="54"/>
      <c r="C211" s="54" t="s">
        <v>190</v>
      </c>
      <c r="D211" s="44" t="s">
        <v>191</v>
      </c>
      <c r="E211" s="176">
        <f>E212</f>
        <v>398229.44</v>
      </c>
      <c r="F211" s="176">
        <f>F212</f>
        <v>398229.44</v>
      </c>
      <c r="G211" s="75">
        <f t="shared" si="10"/>
        <v>100</v>
      </c>
    </row>
    <row r="212" spans="1:7" ht="18.75">
      <c r="A212" s="22"/>
      <c r="B212" s="54"/>
      <c r="C212" s="54" t="s">
        <v>189</v>
      </c>
      <c r="D212" s="44" t="s">
        <v>201</v>
      </c>
      <c r="E212" s="176">
        <v>398229.44</v>
      </c>
      <c r="F212" s="176">
        <v>398229.44</v>
      </c>
      <c r="G212" s="75">
        <f t="shared" si="10"/>
        <v>100</v>
      </c>
    </row>
    <row r="213" spans="1:7" ht="37.5">
      <c r="A213" s="22"/>
      <c r="B213" s="54" t="s">
        <v>427</v>
      </c>
      <c r="C213" s="54"/>
      <c r="D213" s="25" t="s">
        <v>423</v>
      </c>
      <c r="E213" s="179">
        <f>E215</f>
        <v>20117.59</v>
      </c>
      <c r="F213" s="179">
        <f>F215</f>
        <v>20117.59</v>
      </c>
      <c r="G213" s="75">
        <f>F213/E213*100</f>
        <v>100</v>
      </c>
    </row>
    <row r="214" spans="1:7" ht="18.75">
      <c r="A214" s="22"/>
      <c r="B214" s="54"/>
      <c r="C214" s="54" t="s">
        <v>190</v>
      </c>
      <c r="D214" s="44" t="s">
        <v>191</v>
      </c>
      <c r="E214" s="176">
        <f>E215</f>
        <v>20117.59</v>
      </c>
      <c r="F214" s="176">
        <f>F215</f>
        <v>20117.59</v>
      </c>
      <c r="G214" s="75">
        <f>F214/E214*100</f>
        <v>100</v>
      </c>
    </row>
    <row r="215" spans="1:7" ht="18.75">
      <c r="A215" s="22"/>
      <c r="B215" s="54"/>
      <c r="C215" s="54" t="s">
        <v>189</v>
      </c>
      <c r="D215" s="44" t="s">
        <v>201</v>
      </c>
      <c r="E215" s="176">
        <v>20117.59</v>
      </c>
      <c r="F215" s="176">
        <v>20117.59</v>
      </c>
      <c r="G215" s="75">
        <f>F215/E215*100</f>
        <v>100</v>
      </c>
    </row>
    <row r="216" spans="1:7" ht="18.75">
      <c r="A216" s="55" t="s">
        <v>151</v>
      </c>
      <c r="B216" s="54"/>
      <c r="C216" s="54"/>
      <c r="D216" s="44" t="s">
        <v>138</v>
      </c>
      <c r="E216" s="184">
        <f>E217+E223</f>
        <v>323640.13</v>
      </c>
      <c r="F216" s="184">
        <f>F217+F223</f>
        <v>323640.13</v>
      </c>
      <c r="G216" s="75">
        <f t="shared" si="10"/>
        <v>100</v>
      </c>
    </row>
    <row r="217" spans="1:7" ht="35.25" customHeight="1">
      <c r="A217" s="55"/>
      <c r="B217" s="54" t="s">
        <v>328</v>
      </c>
      <c r="C217" s="54"/>
      <c r="D217" s="44" t="s">
        <v>27</v>
      </c>
      <c r="E217" s="176">
        <f>E218</f>
        <v>22400</v>
      </c>
      <c r="F217" s="176">
        <f>F218</f>
        <v>22400</v>
      </c>
      <c r="G217" s="75">
        <f t="shared" si="10"/>
        <v>100</v>
      </c>
    </row>
    <row r="218" spans="1:7" ht="56.25">
      <c r="A218" s="22"/>
      <c r="B218" s="54" t="s">
        <v>330</v>
      </c>
      <c r="C218" s="54"/>
      <c r="D218" s="118" t="s">
        <v>30</v>
      </c>
      <c r="E218" s="176">
        <f>E219+E221</f>
        <v>22400</v>
      </c>
      <c r="F218" s="176">
        <f>F219+F221</f>
        <v>22400</v>
      </c>
      <c r="G218" s="75">
        <f t="shared" si="10"/>
        <v>100</v>
      </c>
    </row>
    <row r="219" spans="1:7" ht="39" customHeight="1">
      <c r="A219" s="54"/>
      <c r="B219" s="54"/>
      <c r="C219" s="54" t="s">
        <v>178</v>
      </c>
      <c r="D219" s="118" t="s">
        <v>202</v>
      </c>
      <c r="E219" s="176">
        <f>E220</f>
        <v>22400</v>
      </c>
      <c r="F219" s="179">
        <f>F220</f>
        <v>22400</v>
      </c>
      <c r="G219" s="75">
        <f t="shared" si="10"/>
        <v>100</v>
      </c>
    </row>
    <row r="220" spans="1:7" ht="22.5" customHeight="1">
      <c r="A220" s="54"/>
      <c r="B220" s="54"/>
      <c r="C220" s="54" t="s">
        <v>187</v>
      </c>
      <c r="D220" s="44" t="s">
        <v>188</v>
      </c>
      <c r="E220" s="176">
        <v>22400</v>
      </c>
      <c r="F220" s="179">
        <v>22400</v>
      </c>
      <c r="G220" s="75">
        <f t="shared" si="10"/>
        <v>100</v>
      </c>
    </row>
    <row r="221" spans="1:7" ht="19.5" customHeight="1">
      <c r="A221" s="54"/>
      <c r="B221" s="54"/>
      <c r="C221" s="54" t="s">
        <v>190</v>
      </c>
      <c r="D221" s="44" t="s">
        <v>191</v>
      </c>
      <c r="E221" s="176">
        <f>E222</f>
        <v>0</v>
      </c>
      <c r="F221" s="179">
        <f>F222</f>
        <v>0</v>
      </c>
      <c r="G221" s="75">
        <v>0</v>
      </c>
    </row>
    <row r="222" spans="1:7" ht="21" customHeight="1">
      <c r="A222" s="54"/>
      <c r="B222" s="54"/>
      <c r="C222" s="54" t="s">
        <v>195</v>
      </c>
      <c r="D222" s="44" t="s">
        <v>196</v>
      </c>
      <c r="E222" s="176">
        <v>0</v>
      </c>
      <c r="F222" s="179">
        <v>0</v>
      </c>
      <c r="G222" s="75">
        <v>0</v>
      </c>
    </row>
    <row r="223" spans="1:7" ht="37.5">
      <c r="A223" s="54"/>
      <c r="B223" s="73" t="s">
        <v>272</v>
      </c>
      <c r="C223" s="54"/>
      <c r="D223" s="25" t="s">
        <v>323</v>
      </c>
      <c r="E223" s="176">
        <f aca="true" t="shared" si="15" ref="E223:F227">E224</f>
        <v>301240.13</v>
      </c>
      <c r="F223" s="176">
        <f t="shared" si="15"/>
        <v>301240.13</v>
      </c>
      <c r="G223" s="75">
        <f t="shared" si="10"/>
        <v>100</v>
      </c>
    </row>
    <row r="224" spans="1:7" ht="24" customHeight="1">
      <c r="A224" s="54"/>
      <c r="B224" s="54" t="s">
        <v>315</v>
      </c>
      <c r="C224" s="54"/>
      <c r="D224" s="25" t="s">
        <v>314</v>
      </c>
      <c r="E224" s="176">
        <f t="shared" si="15"/>
        <v>301240.13</v>
      </c>
      <c r="F224" s="176">
        <f t="shared" si="15"/>
        <v>301240.13</v>
      </c>
      <c r="G224" s="75">
        <f t="shared" si="10"/>
        <v>100</v>
      </c>
    </row>
    <row r="225" spans="1:7" ht="20.25" customHeight="1">
      <c r="A225" s="54"/>
      <c r="B225" s="123" t="s">
        <v>316</v>
      </c>
      <c r="C225" s="124"/>
      <c r="D225" s="125" t="s">
        <v>317</v>
      </c>
      <c r="E225" s="176">
        <f t="shared" si="15"/>
        <v>301240.13</v>
      </c>
      <c r="F225" s="176">
        <f t="shared" si="15"/>
        <v>301240.13</v>
      </c>
      <c r="G225" s="75">
        <f t="shared" si="10"/>
        <v>100</v>
      </c>
    </row>
    <row r="226" spans="1:7" ht="80.25" customHeight="1">
      <c r="A226" s="54"/>
      <c r="B226" s="54" t="s">
        <v>318</v>
      </c>
      <c r="C226" s="54"/>
      <c r="D226" s="134" t="s">
        <v>246</v>
      </c>
      <c r="E226" s="176">
        <f t="shared" si="15"/>
        <v>301240.13</v>
      </c>
      <c r="F226" s="176">
        <f t="shared" si="15"/>
        <v>301240.13</v>
      </c>
      <c r="G226" s="75">
        <f t="shared" si="10"/>
        <v>100</v>
      </c>
    </row>
    <row r="227" spans="1:7" ht="18.75">
      <c r="A227" s="54"/>
      <c r="B227" s="54"/>
      <c r="C227" s="54" t="s">
        <v>118</v>
      </c>
      <c r="D227" s="25" t="s">
        <v>218</v>
      </c>
      <c r="E227" s="176">
        <f t="shared" si="15"/>
        <v>301240.13</v>
      </c>
      <c r="F227" s="176">
        <f t="shared" si="15"/>
        <v>301240.13</v>
      </c>
      <c r="G227" s="75">
        <f t="shared" si="10"/>
        <v>100</v>
      </c>
    </row>
    <row r="228" spans="1:7" ht="18.75">
      <c r="A228" s="54"/>
      <c r="B228" s="54"/>
      <c r="C228" s="54" t="s">
        <v>217</v>
      </c>
      <c r="D228" s="44" t="s">
        <v>219</v>
      </c>
      <c r="E228" s="176">
        <v>301240.13</v>
      </c>
      <c r="F228" s="179">
        <v>301240.13</v>
      </c>
      <c r="G228" s="75">
        <f t="shared" si="10"/>
        <v>100</v>
      </c>
    </row>
    <row r="229" spans="1:7" ht="21" customHeight="1">
      <c r="A229" s="22"/>
      <c r="B229" s="54"/>
      <c r="C229" s="54"/>
      <c r="D229" s="68" t="s">
        <v>152</v>
      </c>
      <c r="E229" s="182">
        <f>E207+E201+E165+E172+E107+E89+E70+E62+E10</f>
        <v>17244456.580000002</v>
      </c>
      <c r="F229" s="182">
        <f>F207+F201+F165+F172+F107+F89+F70+F62+F10</f>
        <v>17090012.16</v>
      </c>
      <c r="G229" s="77">
        <f t="shared" si="10"/>
        <v>99.10438221533101</v>
      </c>
    </row>
    <row r="230" spans="1:6" ht="18.75">
      <c r="A230" s="61"/>
      <c r="B230" s="91"/>
      <c r="C230" s="64"/>
      <c r="D230" s="97"/>
      <c r="E230" s="16"/>
      <c r="F230" s="170"/>
    </row>
    <row r="231" spans="1:6" ht="18.75">
      <c r="A231" s="61"/>
      <c r="B231" s="92"/>
      <c r="C231" s="64"/>
      <c r="D231" s="97"/>
      <c r="E231" s="16"/>
      <c r="F231" s="170"/>
    </row>
    <row r="232" spans="1:5" ht="18.75">
      <c r="A232" s="64"/>
      <c r="B232" s="92"/>
      <c r="C232" s="64"/>
      <c r="D232" s="98"/>
      <c r="E232" s="16"/>
    </row>
    <row r="233" spans="1:7" ht="18.75">
      <c r="A233" s="64"/>
      <c r="B233" s="91"/>
      <c r="C233" s="63"/>
      <c r="D233" s="99"/>
      <c r="E233" s="16"/>
      <c r="F233" s="136"/>
      <c r="G233" s="136"/>
    </row>
    <row r="234" spans="1:5" ht="18.75">
      <c r="A234" s="20"/>
      <c r="B234" s="82"/>
      <c r="C234" s="20"/>
      <c r="D234" s="94"/>
      <c r="E234" s="16"/>
    </row>
    <row r="235" spans="1:5" ht="18.75">
      <c r="A235" s="20"/>
      <c r="B235" s="82"/>
      <c r="C235" s="20"/>
      <c r="D235" s="94"/>
      <c r="E235" s="16"/>
    </row>
    <row r="236" spans="1:5" ht="18.75">
      <c r="A236" s="20"/>
      <c r="B236" s="82"/>
      <c r="C236" s="20"/>
      <c r="D236" s="94"/>
      <c r="E236" s="16"/>
    </row>
    <row r="237" spans="1:5" ht="18.75">
      <c r="A237" s="20"/>
      <c r="B237" s="82"/>
      <c r="C237" s="20"/>
      <c r="D237" s="94"/>
      <c r="E237" s="16"/>
    </row>
    <row r="238" spans="1:5" ht="18.75">
      <c r="A238" s="20"/>
      <c r="B238" s="82"/>
      <c r="C238" s="20"/>
      <c r="D238" s="94"/>
      <c r="E238" s="16"/>
    </row>
    <row r="239" spans="1:5" ht="18.75">
      <c r="A239" s="20"/>
      <c r="B239" s="82"/>
      <c r="C239" s="20"/>
      <c r="D239" s="94"/>
      <c r="E239" s="16"/>
    </row>
    <row r="240" spans="1:5" ht="18.75">
      <c r="A240" s="20"/>
      <c r="B240" s="82"/>
      <c r="C240" s="20"/>
      <c r="D240" s="94"/>
      <c r="E240" s="16"/>
    </row>
    <row r="241" spans="1:5" ht="18.75">
      <c r="A241" s="20"/>
      <c r="B241" s="82"/>
      <c r="C241" s="20"/>
      <c r="D241" s="94"/>
      <c r="E241" s="16"/>
    </row>
    <row r="242" spans="1:5" ht="18.75">
      <c r="A242" s="20"/>
      <c r="B242" s="82"/>
      <c r="C242" s="20"/>
      <c r="D242" s="94"/>
      <c r="E242" s="16"/>
    </row>
    <row r="243" spans="1:5" ht="18.75">
      <c r="A243" s="20"/>
      <c r="B243" s="82"/>
      <c r="C243" s="20"/>
      <c r="D243" s="94"/>
      <c r="E243" s="16"/>
    </row>
    <row r="244" spans="1:5" ht="18.75">
      <c r="A244" s="20"/>
      <c r="B244" s="82"/>
      <c r="C244" s="20"/>
      <c r="D244" s="94"/>
      <c r="E244" s="16"/>
    </row>
    <row r="245" spans="1:5" ht="18.75">
      <c r="A245" s="20"/>
      <c r="B245" s="82"/>
      <c r="C245" s="20"/>
      <c r="D245" s="94"/>
      <c r="E245" s="16"/>
    </row>
    <row r="246" spans="1:5" ht="18.75">
      <c r="A246" s="20"/>
      <c r="B246" s="82"/>
      <c r="C246" s="20"/>
      <c r="D246" s="94"/>
      <c r="E246" s="16"/>
    </row>
    <row r="247" spans="1:5" ht="18.75">
      <c r="A247" s="20"/>
      <c r="B247" s="82"/>
      <c r="C247" s="20"/>
      <c r="D247" s="94"/>
      <c r="E247" s="16"/>
    </row>
    <row r="248" spans="1:5" ht="18.75">
      <c r="A248" s="20"/>
      <c r="B248" s="82"/>
      <c r="C248" s="20"/>
      <c r="D248" s="94"/>
      <c r="E248" s="16"/>
    </row>
    <row r="249" spans="1:5" ht="18.75">
      <c r="A249" s="20"/>
      <c r="B249" s="82"/>
      <c r="C249" s="20"/>
      <c r="D249" s="94"/>
      <c r="E249" s="16"/>
    </row>
    <row r="250" spans="1:5" ht="18.75">
      <c r="A250" s="20"/>
      <c r="B250" s="82"/>
      <c r="C250" s="20"/>
      <c r="D250" s="94"/>
      <c r="E250" s="16"/>
    </row>
    <row r="251" spans="1:5" ht="18.75">
      <c r="A251" s="20"/>
      <c r="B251" s="82"/>
      <c r="C251" s="20"/>
      <c r="D251" s="94"/>
      <c r="E251" s="16"/>
    </row>
    <row r="252" spans="1:5" ht="18.75">
      <c r="A252" s="20"/>
      <c r="B252" s="82"/>
      <c r="C252" s="20"/>
      <c r="D252" s="94"/>
      <c r="E252" s="16"/>
    </row>
    <row r="253" spans="1:5" ht="18.75">
      <c r="A253" s="20"/>
      <c r="B253" s="82"/>
      <c r="C253" s="20"/>
      <c r="D253" s="94"/>
      <c r="E253" s="16"/>
    </row>
    <row r="254" spans="1:5" ht="18.75">
      <c r="A254" s="20"/>
      <c r="B254" s="82"/>
      <c r="C254" s="20"/>
      <c r="D254" s="94"/>
      <c r="E254" s="16"/>
    </row>
    <row r="255" spans="1:5" ht="18.75">
      <c r="A255" s="20"/>
      <c r="B255" s="82"/>
      <c r="C255" s="20"/>
      <c r="D255" s="94"/>
      <c r="E255" s="16"/>
    </row>
    <row r="256" spans="1:5" ht="18.75">
      <c r="A256" s="20"/>
      <c r="B256" s="82"/>
      <c r="C256" s="20"/>
      <c r="D256" s="94"/>
      <c r="E256" s="16"/>
    </row>
    <row r="257" spans="1:5" ht="18.75">
      <c r="A257" s="20"/>
      <c r="B257" s="82"/>
      <c r="C257" s="20"/>
      <c r="D257" s="94"/>
      <c r="E257" s="16"/>
    </row>
    <row r="258" spans="1:5" ht="18.75">
      <c r="A258" s="20"/>
      <c r="B258" s="82"/>
      <c r="C258" s="20"/>
      <c r="D258" s="94"/>
      <c r="E258" s="16"/>
    </row>
    <row r="259" spans="1:5" ht="18.75">
      <c r="A259" s="20"/>
      <c r="B259" s="82"/>
      <c r="C259" s="20"/>
      <c r="D259" s="94"/>
      <c r="E259" s="16"/>
    </row>
    <row r="260" spans="1:5" ht="18.75">
      <c r="A260" s="20"/>
      <c r="B260" s="82"/>
      <c r="C260" s="20"/>
      <c r="D260" s="94"/>
      <c r="E260" s="16"/>
    </row>
    <row r="261" spans="1:5" ht="18.75">
      <c r="A261" s="20"/>
      <c r="B261" s="82"/>
      <c r="C261" s="20"/>
      <c r="D261" s="94"/>
      <c r="E261" s="16"/>
    </row>
    <row r="262" spans="1:5" ht="18.75">
      <c r="A262" s="20"/>
      <c r="B262" s="82"/>
      <c r="C262" s="20"/>
      <c r="D262" s="94"/>
      <c r="E262" s="16"/>
    </row>
    <row r="263" spans="1:5" ht="18.75">
      <c r="A263" s="20"/>
      <c r="B263" s="82"/>
      <c r="C263" s="20"/>
      <c r="D263" s="94"/>
      <c r="E263" s="16"/>
    </row>
    <row r="264" spans="1:5" ht="18.75">
      <c r="A264" s="20"/>
      <c r="B264" s="82"/>
      <c r="C264" s="20"/>
      <c r="D264" s="94"/>
      <c r="E264" s="16"/>
    </row>
    <row r="265" spans="1:5" ht="18.75">
      <c r="A265" s="20"/>
      <c r="B265" s="82"/>
      <c r="C265" s="20"/>
      <c r="D265" s="94"/>
      <c r="E265" s="16"/>
    </row>
    <row r="266" spans="1:5" ht="18.75">
      <c r="A266" s="20"/>
      <c r="B266" s="82"/>
      <c r="C266" s="20"/>
      <c r="D266" s="94"/>
      <c r="E266" s="16"/>
    </row>
    <row r="267" spans="1:5" ht="18.75">
      <c r="A267" s="20"/>
      <c r="B267" s="82"/>
      <c r="C267" s="20"/>
      <c r="D267" s="94"/>
      <c r="E267" s="16"/>
    </row>
    <row r="268" spans="1:5" ht="18.75">
      <c r="A268" s="20"/>
      <c r="B268" s="82"/>
      <c r="C268" s="20"/>
      <c r="D268" s="94"/>
      <c r="E268" s="16"/>
    </row>
    <row r="269" spans="1:5" ht="18.75">
      <c r="A269" s="20"/>
      <c r="B269" s="82"/>
      <c r="C269" s="20"/>
      <c r="D269" s="94"/>
      <c r="E269" s="16"/>
    </row>
    <row r="270" spans="1:5" ht="18.75">
      <c r="A270" s="20"/>
      <c r="B270" s="82"/>
      <c r="C270" s="20"/>
      <c r="D270" s="94"/>
      <c r="E270" s="16"/>
    </row>
    <row r="271" spans="1:5" ht="18.75">
      <c r="A271" s="20"/>
      <c r="B271" s="82"/>
      <c r="C271" s="20"/>
      <c r="D271" s="94"/>
      <c r="E271" s="16"/>
    </row>
    <row r="272" spans="1:5" ht="18.75">
      <c r="A272" s="20"/>
      <c r="B272" s="82"/>
      <c r="C272" s="20"/>
      <c r="D272" s="94"/>
      <c r="E272" s="16"/>
    </row>
    <row r="273" spans="1:5" ht="18.75">
      <c r="A273" s="20"/>
      <c r="B273" s="82"/>
      <c r="C273" s="20"/>
      <c r="D273" s="94"/>
      <c r="E273" s="16"/>
    </row>
    <row r="274" spans="1:5" ht="18.75">
      <c r="A274" s="20"/>
      <c r="B274" s="82"/>
      <c r="C274" s="20"/>
      <c r="D274" s="94"/>
      <c r="E274" s="16"/>
    </row>
    <row r="275" spans="1:5" ht="18.75">
      <c r="A275" s="20"/>
      <c r="B275" s="82"/>
      <c r="C275" s="20"/>
      <c r="D275" s="94"/>
      <c r="E275" s="16"/>
    </row>
    <row r="276" spans="1:5" ht="18.75">
      <c r="A276" s="20"/>
      <c r="B276" s="82"/>
      <c r="C276" s="20"/>
      <c r="D276" s="94"/>
      <c r="E276" s="16"/>
    </row>
    <row r="277" spans="1:5" ht="18.75">
      <c r="A277" s="20"/>
      <c r="B277" s="82"/>
      <c r="C277" s="20"/>
      <c r="D277" s="94"/>
      <c r="E277" s="16"/>
    </row>
    <row r="278" spans="1:5" ht="18.75">
      <c r="A278" s="20"/>
      <c r="B278" s="82"/>
      <c r="C278" s="20"/>
      <c r="D278" s="94"/>
      <c r="E278" s="16"/>
    </row>
    <row r="279" spans="1:5" ht="18.75">
      <c r="A279" s="20"/>
      <c r="B279" s="82"/>
      <c r="C279" s="20"/>
      <c r="D279" s="94"/>
      <c r="E279" s="16"/>
    </row>
    <row r="280" spans="1:5" ht="18.75">
      <c r="A280" s="20"/>
      <c r="B280" s="82"/>
      <c r="C280" s="20"/>
      <c r="D280" s="94"/>
      <c r="E280" s="16"/>
    </row>
    <row r="281" spans="1:5" ht="18.75">
      <c r="A281" s="20"/>
      <c r="B281" s="82"/>
      <c r="C281" s="20"/>
      <c r="D281" s="94"/>
      <c r="E281" s="16"/>
    </row>
    <row r="282" spans="1:5" ht="18.75">
      <c r="A282" s="20"/>
      <c r="B282" s="82"/>
      <c r="C282" s="20"/>
      <c r="D282" s="94"/>
      <c r="E282" s="16"/>
    </row>
    <row r="283" spans="1:5" ht="18.75">
      <c r="A283" s="20"/>
      <c r="B283" s="82"/>
      <c r="C283" s="20"/>
      <c r="D283" s="94"/>
      <c r="E283" s="16"/>
    </row>
    <row r="284" spans="1:5" ht="18.75">
      <c r="A284" s="20"/>
      <c r="B284" s="82"/>
      <c r="C284" s="20"/>
      <c r="D284" s="94"/>
      <c r="E284" s="16"/>
    </row>
    <row r="285" spans="1:5" ht="18.75">
      <c r="A285" s="20"/>
      <c r="B285" s="82"/>
      <c r="C285" s="20"/>
      <c r="D285" s="94"/>
      <c r="E285" s="16"/>
    </row>
    <row r="286" spans="1:5" ht="18.75">
      <c r="A286" s="20"/>
      <c r="B286" s="82"/>
      <c r="C286" s="20"/>
      <c r="D286" s="94"/>
      <c r="E286" s="16"/>
    </row>
    <row r="287" spans="1:5" ht="18.75">
      <c r="A287" s="20"/>
      <c r="B287" s="82"/>
      <c r="C287" s="20"/>
      <c r="D287" s="94"/>
      <c r="E287" s="16"/>
    </row>
    <row r="288" spans="1:5" ht="18.75">
      <c r="A288" s="20"/>
      <c r="B288" s="82"/>
      <c r="C288" s="20"/>
      <c r="D288" s="94"/>
      <c r="E288" s="16"/>
    </row>
    <row r="289" spans="1:5" ht="18.75">
      <c r="A289" s="20"/>
      <c r="B289" s="82"/>
      <c r="C289" s="20"/>
      <c r="D289" s="94"/>
      <c r="E289" s="16"/>
    </row>
    <row r="290" spans="1:5" ht="18.75">
      <c r="A290" s="20"/>
      <c r="B290" s="82"/>
      <c r="C290" s="20"/>
      <c r="D290" s="94"/>
      <c r="E290" s="16"/>
    </row>
    <row r="291" spans="1:5" ht="18.75">
      <c r="A291" s="20"/>
      <c r="B291" s="82"/>
      <c r="C291" s="20"/>
      <c r="D291" s="94"/>
      <c r="E291" s="16"/>
    </row>
    <row r="292" spans="1:5" ht="18.75">
      <c r="A292" s="20"/>
      <c r="B292" s="82"/>
      <c r="C292" s="20"/>
      <c r="D292" s="94"/>
      <c r="E292" s="16"/>
    </row>
    <row r="293" spans="1:5" ht="18.75">
      <c r="A293" s="20"/>
      <c r="B293" s="82"/>
      <c r="C293" s="20"/>
      <c r="D293" s="94"/>
      <c r="E293" s="16"/>
    </row>
    <row r="294" spans="1:5" ht="18.75">
      <c r="A294" s="20"/>
      <c r="B294" s="82"/>
      <c r="C294" s="20"/>
      <c r="D294" s="94"/>
      <c r="E294" s="16"/>
    </row>
  </sheetData>
  <sheetProtection/>
  <mergeCells count="1">
    <mergeCell ref="A6:G6"/>
  </mergeCells>
  <printOptions/>
  <pageMargins left="1.1811023622047245" right="0.3937007874015748" top="0.7874015748031497" bottom="0.7874015748031497" header="0.5118110236220472" footer="0.5118110236220472"/>
  <pageSetup fitToHeight="7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3"/>
  <sheetViews>
    <sheetView zoomScale="60" zoomScaleNormal="60" zoomScaleSheetLayoutView="50" zoomScalePageLayoutView="0" workbookViewId="0" topLeftCell="A1">
      <selection activeCell="C2" sqref="C2"/>
    </sheetView>
  </sheetViews>
  <sheetFormatPr defaultColWidth="9.00390625" defaultRowHeight="12.75"/>
  <cols>
    <col min="1" max="1" width="24.625" style="19" customWidth="1"/>
    <col min="2" max="2" width="13.375" style="19" customWidth="1"/>
    <col min="3" max="3" width="155.25390625" style="15" customWidth="1"/>
    <col min="4" max="6" width="27.125" style="15" customWidth="1"/>
  </cols>
  <sheetData>
    <row r="1" spans="1:6" ht="18.75">
      <c r="A1" s="20"/>
      <c r="B1" s="20"/>
      <c r="C1" s="16"/>
      <c r="D1" s="127"/>
      <c r="E1" s="127"/>
      <c r="F1" s="127" t="s">
        <v>395</v>
      </c>
    </row>
    <row r="2" spans="1:6" ht="18.75">
      <c r="A2" s="20"/>
      <c r="B2" s="20"/>
      <c r="C2" s="16"/>
      <c r="D2" s="127"/>
      <c r="E2" s="127"/>
      <c r="F2" s="127" t="s">
        <v>392</v>
      </c>
    </row>
    <row r="3" spans="1:6" ht="18.75">
      <c r="A3" s="20"/>
      <c r="B3" s="20"/>
      <c r="C3" s="21"/>
      <c r="D3" s="127"/>
      <c r="E3" s="127"/>
      <c r="F3" s="127" t="s">
        <v>393</v>
      </c>
    </row>
    <row r="4" spans="1:6" ht="18.75">
      <c r="A4" s="20"/>
      <c r="B4" s="20"/>
      <c r="C4" s="16"/>
      <c r="D4" s="127"/>
      <c r="E4" s="127"/>
      <c r="F4" s="127" t="s">
        <v>433</v>
      </c>
    </row>
    <row r="5" spans="1:6" ht="26.25" customHeight="1">
      <c r="A5" s="20"/>
      <c r="B5" s="20"/>
      <c r="C5" s="16"/>
      <c r="D5" s="16"/>
      <c r="E5" s="16"/>
      <c r="F5" s="127"/>
    </row>
    <row r="6" spans="1:6" ht="55.5" customHeight="1">
      <c r="A6" s="191" t="s">
        <v>429</v>
      </c>
      <c r="B6" s="191"/>
      <c r="C6" s="191"/>
      <c r="D6" s="191"/>
      <c r="E6" s="191"/>
      <c r="F6" s="191"/>
    </row>
    <row r="7" spans="1:6" ht="18.75">
      <c r="A7" s="20"/>
      <c r="B7" s="20"/>
      <c r="C7" s="16"/>
      <c r="D7" s="17"/>
      <c r="E7" s="17"/>
      <c r="F7" s="17" t="s">
        <v>421</v>
      </c>
    </row>
    <row r="8" spans="1:6" ht="46.5" customHeight="1">
      <c r="A8" s="31" t="s">
        <v>32</v>
      </c>
      <c r="B8" s="31" t="s">
        <v>33</v>
      </c>
      <c r="C8" s="31" t="s">
        <v>139</v>
      </c>
      <c r="D8" s="43" t="s">
        <v>355</v>
      </c>
      <c r="E8" s="102" t="s">
        <v>360</v>
      </c>
      <c r="F8" s="102" t="s">
        <v>359</v>
      </c>
    </row>
    <row r="9" spans="1:6" ht="21" customHeight="1">
      <c r="A9" s="106">
        <v>1</v>
      </c>
      <c r="B9" s="106">
        <v>2</v>
      </c>
      <c r="C9" s="106">
        <v>3</v>
      </c>
      <c r="D9" s="106">
        <v>4</v>
      </c>
      <c r="E9" s="106">
        <v>5</v>
      </c>
      <c r="F9" s="106">
        <v>6</v>
      </c>
    </row>
    <row r="10" spans="1:6" ht="36.75" customHeight="1">
      <c r="A10" s="194" t="s">
        <v>36</v>
      </c>
      <c r="B10" s="195"/>
      <c r="C10" s="195"/>
      <c r="D10" s="174">
        <f>D11</f>
        <v>11473809.240000002</v>
      </c>
      <c r="E10" s="174">
        <f>E11</f>
        <v>11374903.860000001</v>
      </c>
      <c r="F10" s="107">
        <f>E10/D10*100</f>
        <v>99.13799002640556</v>
      </c>
    </row>
    <row r="11" spans="1:6" ht="37.5">
      <c r="A11" s="130" t="s">
        <v>272</v>
      </c>
      <c r="B11" s="133"/>
      <c r="C11" s="131" t="s">
        <v>323</v>
      </c>
      <c r="D11" s="175">
        <f>D12+D53+D79+D94+D99</f>
        <v>11473809.240000002</v>
      </c>
      <c r="E11" s="175">
        <f>E12+E53+E79+E94+E99</f>
        <v>11374903.860000001</v>
      </c>
      <c r="F11" s="107">
        <f aca="true" t="shared" si="0" ref="F11:F83">E11/D11*100</f>
        <v>99.13799002640556</v>
      </c>
    </row>
    <row r="12" spans="1:6" ht="38.25" customHeight="1">
      <c r="A12" s="54" t="s">
        <v>280</v>
      </c>
      <c r="B12" s="54"/>
      <c r="C12" s="118" t="s">
        <v>281</v>
      </c>
      <c r="D12" s="176">
        <f>D13+D34</f>
        <v>2964432.5700000003</v>
      </c>
      <c r="E12" s="176">
        <f>E13+E34</f>
        <v>2958782.8200000003</v>
      </c>
      <c r="F12" s="155">
        <f t="shared" si="0"/>
        <v>99.80941546597568</v>
      </c>
    </row>
    <row r="13" spans="1:6" ht="21.75" customHeight="1">
      <c r="A13" s="54" t="s">
        <v>288</v>
      </c>
      <c r="B13" s="54"/>
      <c r="C13" s="118" t="s">
        <v>311</v>
      </c>
      <c r="D13" s="176">
        <f>D20+D25+D17+D28+D31</f>
        <v>2164928.14</v>
      </c>
      <c r="E13" s="176">
        <f>E20+E25+E17+E28+E31</f>
        <v>2162374.54</v>
      </c>
      <c r="F13" s="155">
        <f t="shared" si="0"/>
        <v>99.88204689325161</v>
      </c>
    </row>
    <row r="14" spans="1:6" ht="18.75" hidden="1">
      <c r="A14" s="54" t="s">
        <v>163</v>
      </c>
      <c r="B14" s="54"/>
      <c r="C14" s="45" t="s">
        <v>165</v>
      </c>
      <c r="D14" s="176"/>
      <c r="E14" s="176"/>
      <c r="F14" s="155" t="e">
        <f t="shared" si="0"/>
        <v>#DIV/0!</v>
      </c>
    </row>
    <row r="15" spans="1:6" ht="59.25" customHeight="1" hidden="1">
      <c r="A15" s="54" t="s">
        <v>164</v>
      </c>
      <c r="B15" s="54"/>
      <c r="C15" s="45" t="s">
        <v>166</v>
      </c>
      <c r="D15" s="176"/>
      <c r="E15" s="176"/>
      <c r="F15" s="155" t="e">
        <f t="shared" si="0"/>
        <v>#DIV/0!</v>
      </c>
    </row>
    <row r="16" spans="1:6" ht="18.75" hidden="1">
      <c r="A16" s="54"/>
      <c r="B16" s="54" t="s">
        <v>118</v>
      </c>
      <c r="C16" s="45" t="s">
        <v>119</v>
      </c>
      <c r="D16" s="176"/>
      <c r="E16" s="176"/>
      <c r="F16" s="155" t="e">
        <f t="shared" si="0"/>
        <v>#DIV/0!</v>
      </c>
    </row>
    <row r="17" spans="1:6" ht="22.5" customHeight="1">
      <c r="A17" s="54" t="s">
        <v>344</v>
      </c>
      <c r="B17" s="54"/>
      <c r="C17" s="129" t="s">
        <v>340</v>
      </c>
      <c r="D17" s="176">
        <f>D18</f>
        <v>352540</v>
      </c>
      <c r="E17" s="176">
        <f>E18</f>
        <v>352540</v>
      </c>
      <c r="F17" s="155">
        <f t="shared" si="0"/>
        <v>100</v>
      </c>
    </row>
    <row r="18" spans="1:6" ht="18.75">
      <c r="A18" s="54"/>
      <c r="B18" s="54" t="s">
        <v>179</v>
      </c>
      <c r="C18" s="45" t="s">
        <v>204</v>
      </c>
      <c r="D18" s="176">
        <f>D19</f>
        <v>352540</v>
      </c>
      <c r="E18" s="176">
        <f>E19</f>
        <v>352540</v>
      </c>
      <c r="F18" s="155">
        <f t="shared" si="0"/>
        <v>100</v>
      </c>
    </row>
    <row r="19" spans="1:6" ht="22.5" customHeight="1">
      <c r="A19" s="54"/>
      <c r="B19" s="54" t="s">
        <v>180</v>
      </c>
      <c r="C19" s="45" t="s">
        <v>205</v>
      </c>
      <c r="D19" s="176">
        <v>352540</v>
      </c>
      <c r="E19" s="176">
        <f>2!F114</f>
        <v>352540</v>
      </c>
      <c r="F19" s="155">
        <f t="shared" si="0"/>
        <v>100</v>
      </c>
    </row>
    <row r="20" spans="1:6" ht="22.5" customHeight="1">
      <c r="A20" s="54" t="s">
        <v>295</v>
      </c>
      <c r="B20" s="54"/>
      <c r="C20" s="25" t="s">
        <v>296</v>
      </c>
      <c r="D20" s="176">
        <f>D21+D23</f>
        <v>557990.27</v>
      </c>
      <c r="E20" s="176">
        <f>E21+E23</f>
        <v>555436.6699999999</v>
      </c>
      <c r="F20" s="155">
        <f t="shared" si="0"/>
        <v>99.5423576113612</v>
      </c>
    </row>
    <row r="21" spans="1:6" ht="18.75">
      <c r="A21" s="54"/>
      <c r="B21" s="54" t="s">
        <v>179</v>
      </c>
      <c r="C21" s="45" t="s">
        <v>204</v>
      </c>
      <c r="D21" s="176">
        <f>D22</f>
        <v>322330.27</v>
      </c>
      <c r="E21" s="176">
        <f>E22</f>
        <v>319776.67</v>
      </c>
      <c r="F21" s="155">
        <f t="shared" si="0"/>
        <v>99.20776909968771</v>
      </c>
    </row>
    <row r="22" spans="1:6" ht="22.5" customHeight="1">
      <c r="A22" s="54"/>
      <c r="B22" s="54" t="s">
        <v>180</v>
      </c>
      <c r="C22" s="45" t="s">
        <v>205</v>
      </c>
      <c r="D22" s="176">
        <f>2!E117</f>
        <v>322330.27</v>
      </c>
      <c r="E22" s="176">
        <f>2!F117</f>
        <v>319776.67</v>
      </c>
      <c r="F22" s="155">
        <f t="shared" si="0"/>
        <v>99.20776909968771</v>
      </c>
    </row>
    <row r="23" spans="1:6" ht="18.75">
      <c r="A23" s="56"/>
      <c r="B23" s="58" t="s">
        <v>181</v>
      </c>
      <c r="C23" s="96" t="s">
        <v>182</v>
      </c>
      <c r="D23" s="176">
        <f>D24</f>
        <v>235660</v>
      </c>
      <c r="E23" s="176">
        <f>E24</f>
        <v>235660</v>
      </c>
      <c r="F23" s="155">
        <f t="shared" si="0"/>
        <v>100</v>
      </c>
    </row>
    <row r="24" spans="1:6" ht="18.75">
      <c r="A24" s="56"/>
      <c r="B24" s="54" t="s">
        <v>185</v>
      </c>
      <c r="C24" s="44" t="s">
        <v>207</v>
      </c>
      <c r="D24" s="176">
        <f>2!E119</f>
        <v>235660</v>
      </c>
      <c r="E24" s="176">
        <f>2!F119</f>
        <v>235660</v>
      </c>
      <c r="F24" s="155">
        <f t="shared" si="0"/>
        <v>100</v>
      </c>
    </row>
    <row r="25" spans="1:6" ht="22.5" customHeight="1">
      <c r="A25" s="54" t="s">
        <v>289</v>
      </c>
      <c r="B25" s="54"/>
      <c r="C25" s="25" t="s">
        <v>240</v>
      </c>
      <c r="D25" s="176">
        <f>D26</f>
        <v>125031.87</v>
      </c>
      <c r="E25" s="176">
        <f>E26</f>
        <v>125031.87</v>
      </c>
      <c r="F25" s="155">
        <v>0</v>
      </c>
    </row>
    <row r="26" spans="1:6" ht="18.75">
      <c r="A26" s="54"/>
      <c r="B26" s="54" t="s">
        <v>179</v>
      </c>
      <c r="C26" s="45" t="s">
        <v>204</v>
      </c>
      <c r="D26" s="176">
        <f>D27</f>
        <v>125031.87</v>
      </c>
      <c r="E26" s="176">
        <f>E27</f>
        <v>125031.87</v>
      </c>
      <c r="F26" s="155">
        <v>0</v>
      </c>
    </row>
    <row r="27" spans="1:6" ht="22.5" customHeight="1">
      <c r="A27" s="54"/>
      <c r="B27" s="54" t="s">
        <v>180</v>
      </c>
      <c r="C27" s="163" t="s">
        <v>205</v>
      </c>
      <c r="D27" s="176">
        <f>2!E122</f>
        <v>125031.87</v>
      </c>
      <c r="E27" s="176">
        <f>2!F122</f>
        <v>125031.87</v>
      </c>
      <c r="F27" s="155">
        <v>0</v>
      </c>
    </row>
    <row r="28" spans="1:6" ht="19.5" customHeight="1">
      <c r="A28" s="54" t="s">
        <v>377</v>
      </c>
      <c r="B28" s="54"/>
      <c r="C28" s="25" t="s">
        <v>378</v>
      </c>
      <c r="D28" s="176">
        <f>D29</f>
        <v>227569</v>
      </c>
      <c r="E28" s="176">
        <f>E29</f>
        <v>227569</v>
      </c>
      <c r="F28" s="75">
        <f aca="true" t="shared" si="1" ref="F28:F33">E28/D28*100</f>
        <v>100</v>
      </c>
    </row>
    <row r="29" spans="1:6" ht="20.25" customHeight="1">
      <c r="A29" s="54"/>
      <c r="B29" s="54" t="s">
        <v>179</v>
      </c>
      <c r="C29" s="44" t="s">
        <v>204</v>
      </c>
      <c r="D29" s="176">
        <f>D30</f>
        <v>227569</v>
      </c>
      <c r="E29" s="176">
        <f>E30</f>
        <v>227569</v>
      </c>
      <c r="F29" s="75">
        <f t="shared" si="1"/>
        <v>100</v>
      </c>
    </row>
    <row r="30" spans="1:6" ht="22.5" customHeight="1">
      <c r="A30" s="54"/>
      <c r="B30" s="54" t="s">
        <v>180</v>
      </c>
      <c r="C30" s="44" t="s">
        <v>205</v>
      </c>
      <c r="D30" s="176">
        <v>227569</v>
      </c>
      <c r="E30" s="176">
        <v>227569</v>
      </c>
      <c r="F30" s="75">
        <f t="shared" si="1"/>
        <v>100</v>
      </c>
    </row>
    <row r="31" spans="1:6" ht="20.25" customHeight="1">
      <c r="A31" s="54" t="s">
        <v>379</v>
      </c>
      <c r="B31" s="128"/>
      <c r="C31" s="129" t="s">
        <v>380</v>
      </c>
      <c r="D31" s="176">
        <f>D32</f>
        <v>901797</v>
      </c>
      <c r="E31" s="176">
        <f>E32</f>
        <v>901797</v>
      </c>
      <c r="F31" s="75">
        <f t="shared" si="1"/>
        <v>100</v>
      </c>
    </row>
    <row r="32" spans="1:6" ht="19.5" customHeight="1">
      <c r="A32" s="54"/>
      <c r="B32" s="54" t="s">
        <v>179</v>
      </c>
      <c r="C32" s="44" t="s">
        <v>204</v>
      </c>
      <c r="D32" s="176">
        <f>D33</f>
        <v>901797</v>
      </c>
      <c r="E32" s="176">
        <f>E33</f>
        <v>901797</v>
      </c>
      <c r="F32" s="75">
        <f t="shared" si="1"/>
        <v>100</v>
      </c>
    </row>
    <row r="33" spans="1:6" ht="18.75" customHeight="1">
      <c r="A33" s="54"/>
      <c r="B33" s="54" t="s">
        <v>180</v>
      </c>
      <c r="C33" s="44" t="s">
        <v>205</v>
      </c>
      <c r="D33" s="176">
        <v>901797</v>
      </c>
      <c r="E33" s="176">
        <v>901797</v>
      </c>
      <c r="F33" s="75">
        <f t="shared" si="1"/>
        <v>100</v>
      </c>
    </row>
    <row r="34" spans="1:6" ht="21" customHeight="1">
      <c r="A34" s="54" t="s">
        <v>284</v>
      </c>
      <c r="B34" s="54"/>
      <c r="C34" s="118" t="s">
        <v>283</v>
      </c>
      <c r="D34" s="176">
        <f>D35+D38+D41+D44+D47+D50</f>
        <v>799504.43</v>
      </c>
      <c r="E34" s="176">
        <f>E35+E38+E41+E44+E47+E50</f>
        <v>796408.28</v>
      </c>
      <c r="F34" s="155">
        <f t="shared" si="0"/>
        <v>99.61274135779334</v>
      </c>
    </row>
    <row r="35" spans="1:6" ht="20.25" customHeight="1">
      <c r="A35" s="54" t="s">
        <v>312</v>
      </c>
      <c r="B35" s="54"/>
      <c r="C35" s="44" t="s">
        <v>224</v>
      </c>
      <c r="D35" s="177">
        <f>D36</f>
        <v>0</v>
      </c>
      <c r="E35" s="177">
        <f>E36</f>
        <v>0</v>
      </c>
      <c r="F35" s="155">
        <v>0</v>
      </c>
    </row>
    <row r="36" spans="1:6" ht="18.75">
      <c r="A36" s="54"/>
      <c r="B36" s="54" t="s">
        <v>179</v>
      </c>
      <c r="C36" s="45" t="s">
        <v>204</v>
      </c>
      <c r="D36" s="177">
        <f>D37</f>
        <v>0</v>
      </c>
      <c r="E36" s="177">
        <f>E37</f>
        <v>0</v>
      </c>
      <c r="F36" s="155">
        <v>0</v>
      </c>
    </row>
    <row r="37" spans="1:6" ht="18.75">
      <c r="A37" s="54"/>
      <c r="B37" s="54" t="s">
        <v>180</v>
      </c>
      <c r="C37" s="45" t="s">
        <v>205</v>
      </c>
      <c r="D37" s="177">
        <f>2!E139</f>
        <v>0</v>
      </c>
      <c r="E37" s="177">
        <f>2!F139</f>
        <v>0</v>
      </c>
      <c r="F37" s="155">
        <v>0</v>
      </c>
    </row>
    <row r="38" spans="1:6" ht="19.5" customHeight="1">
      <c r="A38" s="54" t="s">
        <v>285</v>
      </c>
      <c r="B38" s="54"/>
      <c r="C38" s="25" t="s">
        <v>133</v>
      </c>
      <c r="D38" s="177">
        <f>D39</f>
        <v>429486.19</v>
      </c>
      <c r="E38" s="177">
        <f>E39</f>
        <v>426390.04</v>
      </c>
      <c r="F38" s="155">
        <f t="shared" si="0"/>
        <v>99.27910371227536</v>
      </c>
    </row>
    <row r="39" spans="1:6" ht="19.5" customHeight="1">
      <c r="A39" s="54"/>
      <c r="B39" s="54" t="s">
        <v>179</v>
      </c>
      <c r="C39" s="45" t="s">
        <v>204</v>
      </c>
      <c r="D39" s="177">
        <f>D40</f>
        <v>429486.19</v>
      </c>
      <c r="E39" s="177">
        <f>E40</f>
        <v>426390.04</v>
      </c>
      <c r="F39" s="155">
        <f t="shared" si="0"/>
        <v>99.27910371227536</v>
      </c>
    </row>
    <row r="40" spans="1:6" ht="19.5" customHeight="1">
      <c r="A40" s="54"/>
      <c r="B40" s="54" t="s">
        <v>180</v>
      </c>
      <c r="C40" s="45" t="s">
        <v>205</v>
      </c>
      <c r="D40" s="177">
        <f>2!E142</f>
        <v>429486.19</v>
      </c>
      <c r="E40" s="177">
        <f>2!F142</f>
        <v>426390.04</v>
      </c>
      <c r="F40" s="155">
        <f t="shared" si="0"/>
        <v>99.27910371227536</v>
      </c>
    </row>
    <row r="41" spans="1:6" ht="19.5" customHeight="1">
      <c r="A41" s="54" t="s">
        <v>286</v>
      </c>
      <c r="B41" s="54"/>
      <c r="C41" s="25" t="s">
        <v>134</v>
      </c>
      <c r="D41" s="177">
        <f>D42</f>
        <v>10000</v>
      </c>
      <c r="E41" s="177">
        <f>E42</f>
        <v>10000</v>
      </c>
      <c r="F41" s="155">
        <f t="shared" si="0"/>
        <v>100</v>
      </c>
    </row>
    <row r="42" spans="1:6" ht="19.5" customHeight="1">
      <c r="A42" s="54"/>
      <c r="B42" s="54" t="s">
        <v>179</v>
      </c>
      <c r="C42" s="45" t="s">
        <v>204</v>
      </c>
      <c r="D42" s="177">
        <f>D43</f>
        <v>10000</v>
      </c>
      <c r="E42" s="177">
        <f>E43</f>
        <v>10000</v>
      </c>
      <c r="F42" s="155">
        <f t="shared" si="0"/>
        <v>100</v>
      </c>
    </row>
    <row r="43" spans="1:6" ht="19.5" customHeight="1">
      <c r="A43" s="54"/>
      <c r="B43" s="54" t="s">
        <v>180</v>
      </c>
      <c r="C43" s="45" t="s">
        <v>205</v>
      </c>
      <c r="D43" s="177">
        <f>2!E145</f>
        <v>10000</v>
      </c>
      <c r="E43" s="177">
        <f>2!F145</f>
        <v>10000</v>
      </c>
      <c r="F43" s="155">
        <f t="shared" si="0"/>
        <v>100</v>
      </c>
    </row>
    <row r="44" spans="1:6" ht="19.5" customHeight="1">
      <c r="A44" s="54" t="s">
        <v>424</v>
      </c>
      <c r="B44" s="54"/>
      <c r="C44" s="25" t="s">
        <v>425</v>
      </c>
      <c r="D44" s="176">
        <f>D45</f>
        <v>6230</v>
      </c>
      <c r="E44" s="176">
        <f>E45</f>
        <v>6230</v>
      </c>
      <c r="F44" s="75">
        <f t="shared" si="0"/>
        <v>100</v>
      </c>
    </row>
    <row r="45" spans="1:6" ht="19.5" customHeight="1">
      <c r="A45" s="54"/>
      <c r="B45" s="54" t="s">
        <v>179</v>
      </c>
      <c r="C45" s="44" t="s">
        <v>204</v>
      </c>
      <c r="D45" s="176">
        <f>D46</f>
        <v>6230</v>
      </c>
      <c r="E45" s="176">
        <f>E46</f>
        <v>6230</v>
      </c>
      <c r="F45" s="75">
        <f t="shared" si="0"/>
        <v>100</v>
      </c>
    </row>
    <row r="46" spans="1:6" ht="19.5" customHeight="1">
      <c r="A46" s="54"/>
      <c r="B46" s="54" t="s">
        <v>180</v>
      </c>
      <c r="C46" s="44" t="s">
        <v>205</v>
      </c>
      <c r="D46" s="176">
        <v>6230</v>
      </c>
      <c r="E46" s="176">
        <v>6230</v>
      </c>
      <c r="F46" s="75">
        <f t="shared" si="0"/>
        <v>100</v>
      </c>
    </row>
    <row r="47" spans="1:6" ht="17.25" customHeight="1">
      <c r="A47" s="54" t="s">
        <v>287</v>
      </c>
      <c r="B47" s="54"/>
      <c r="C47" s="44" t="s">
        <v>29</v>
      </c>
      <c r="D47" s="177">
        <f aca="true" t="shared" si="2" ref="D47:E51">D48</f>
        <v>30856.9</v>
      </c>
      <c r="E47" s="177">
        <f t="shared" si="2"/>
        <v>30856.9</v>
      </c>
      <c r="F47" s="155">
        <f t="shared" si="0"/>
        <v>100</v>
      </c>
    </row>
    <row r="48" spans="1:6" ht="18.75">
      <c r="A48" s="54"/>
      <c r="B48" s="54" t="s">
        <v>179</v>
      </c>
      <c r="C48" s="45" t="s">
        <v>204</v>
      </c>
      <c r="D48" s="177">
        <f t="shared" si="2"/>
        <v>30856.9</v>
      </c>
      <c r="E48" s="177">
        <f t="shared" si="2"/>
        <v>30856.9</v>
      </c>
      <c r="F48" s="155">
        <f t="shared" si="0"/>
        <v>100</v>
      </c>
    </row>
    <row r="49" spans="1:6" ht="18.75">
      <c r="A49" s="54"/>
      <c r="B49" s="54" t="s">
        <v>180</v>
      </c>
      <c r="C49" s="45" t="s">
        <v>205</v>
      </c>
      <c r="D49" s="177">
        <f>2!E153</f>
        <v>30856.9</v>
      </c>
      <c r="E49" s="177">
        <f>2!F153</f>
        <v>30856.9</v>
      </c>
      <c r="F49" s="155">
        <f t="shared" si="0"/>
        <v>100</v>
      </c>
    </row>
    <row r="50" spans="1:6" ht="17.25" customHeight="1">
      <c r="A50" s="54" t="s">
        <v>338</v>
      </c>
      <c r="B50" s="54"/>
      <c r="C50" s="44" t="s">
        <v>339</v>
      </c>
      <c r="D50" s="177">
        <f t="shared" si="2"/>
        <v>322931.34</v>
      </c>
      <c r="E50" s="177">
        <f t="shared" si="2"/>
        <v>322931.34</v>
      </c>
      <c r="F50" s="155">
        <f t="shared" si="0"/>
        <v>100</v>
      </c>
    </row>
    <row r="51" spans="1:6" ht="18.75">
      <c r="A51" s="54"/>
      <c r="B51" s="54" t="s">
        <v>179</v>
      </c>
      <c r="C51" s="45" t="s">
        <v>204</v>
      </c>
      <c r="D51" s="177">
        <f t="shared" si="2"/>
        <v>322931.34</v>
      </c>
      <c r="E51" s="177">
        <f t="shared" si="2"/>
        <v>322931.34</v>
      </c>
      <c r="F51" s="155">
        <f t="shared" si="0"/>
        <v>100</v>
      </c>
    </row>
    <row r="52" spans="1:6" ht="18.75">
      <c r="A52" s="54"/>
      <c r="B52" s="54" t="s">
        <v>180</v>
      </c>
      <c r="C52" s="45" t="s">
        <v>205</v>
      </c>
      <c r="D52" s="177">
        <f>2!E160</f>
        <v>322931.34</v>
      </c>
      <c r="E52" s="177">
        <f>2!F160</f>
        <v>322931.34</v>
      </c>
      <c r="F52" s="155">
        <f t="shared" si="0"/>
        <v>100</v>
      </c>
    </row>
    <row r="53" spans="1:6" ht="21" customHeight="1">
      <c r="A53" s="54" t="s">
        <v>298</v>
      </c>
      <c r="B53" s="54"/>
      <c r="C53" s="118" t="s">
        <v>297</v>
      </c>
      <c r="D53" s="176">
        <f>D54</f>
        <v>6544027.8100000005</v>
      </c>
      <c r="E53" s="176">
        <f>E54</f>
        <v>6509631.370000001</v>
      </c>
      <c r="F53" s="155">
        <f t="shared" si="0"/>
        <v>99.4743842630461</v>
      </c>
    </row>
    <row r="54" spans="1:6" ht="21" customHeight="1">
      <c r="A54" s="54" t="s">
        <v>299</v>
      </c>
      <c r="B54" s="54"/>
      <c r="C54" s="118" t="s">
        <v>301</v>
      </c>
      <c r="D54" s="176">
        <f>D55+D64+D67+D70+D73+D76</f>
        <v>6544027.8100000005</v>
      </c>
      <c r="E54" s="176">
        <f>E55+E67+E70+E73+E76</f>
        <v>6509631.370000001</v>
      </c>
      <c r="F54" s="155">
        <f t="shared" si="0"/>
        <v>99.4743842630461</v>
      </c>
    </row>
    <row r="55" spans="1:6" ht="19.5" customHeight="1">
      <c r="A55" s="54" t="s">
        <v>300</v>
      </c>
      <c r="B55" s="54"/>
      <c r="C55" s="132" t="s">
        <v>241</v>
      </c>
      <c r="D55" s="178">
        <f>D56+D58+D62+D60</f>
        <v>5708083.220000001</v>
      </c>
      <c r="E55" s="178">
        <f>E56+E58+E62+E60+E64</f>
        <v>5748133.370000001</v>
      </c>
      <c r="F55" s="155">
        <f t="shared" si="0"/>
        <v>100.70163920980816</v>
      </c>
    </row>
    <row r="56" spans="1:6" ht="37.5">
      <c r="A56" s="54"/>
      <c r="B56" s="54" t="s">
        <v>178</v>
      </c>
      <c r="C56" s="25" t="s">
        <v>202</v>
      </c>
      <c r="D56" s="176">
        <f>D57</f>
        <v>3225203.69</v>
      </c>
      <c r="E56" s="176">
        <f>E57</f>
        <v>3200460.68</v>
      </c>
      <c r="F56" s="155">
        <f t="shared" si="0"/>
        <v>99.232823338361</v>
      </c>
    </row>
    <row r="57" spans="1:6" ht="18.75">
      <c r="A57" s="54"/>
      <c r="B57" s="54" t="s">
        <v>187</v>
      </c>
      <c r="C57" s="44" t="s">
        <v>188</v>
      </c>
      <c r="D57" s="178">
        <f>2!E179</f>
        <v>3225203.69</v>
      </c>
      <c r="E57" s="178">
        <f>2!F179</f>
        <v>3200460.68</v>
      </c>
      <c r="F57" s="155">
        <f t="shared" si="0"/>
        <v>99.232823338361</v>
      </c>
    </row>
    <row r="58" spans="1:6" ht="18.75">
      <c r="A58" s="54"/>
      <c r="B58" s="54" t="s">
        <v>179</v>
      </c>
      <c r="C58" s="44" t="s">
        <v>204</v>
      </c>
      <c r="D58" s="178">
        <f>D59</f>
        <v>2417741.13</v>
      </c>
      <c r="E58" s="178">
        <f>E59</f>
        <v>2408087.7</v>
      </c>
      <c r="F58" s="155">
        <f t="shared" si="0"/>
        <v>99.6007252438974</v>
      </c>
    </row>
    <row r="59" spans="1:6" ht="18.75">
      <c r="A59" s="54"/>
      <c r="B59" s="54" t="s">
        <v>180</v>
      </c>
      <c r="C59" s="44" t="s">
        <v>205</v>
      </c>
      <c r="D59" s="178">
        <f>2!E181</f>
        <v>2417741.13</v>
      </c>
      <c r="E59" s="178">
        <f>2!F181</f>
        <v>2408087.7</v>
      </c>
      <c r="F59" s="155">
        <f t="shared" si="0"/>
        <v>99.6007252438974</v>
      </c>
    </row>
    <row r="60" spans="1:6" ht="18.75">
      <c r="A60" s="54"/>
      <c r="B60" s="54" t="s">
        <v>190</v>
      </c>
      <c r="C60" s="44" t="s">
        <v>191</v>
      </c>
      <c r="D60" s="177">
        <f>D61</f>
        <v>5138.4</v>
      </c>
      <c r="E60" s="177">
        <f>E61</f>
        <v>5138.4</v>
      </c>
      <c r="F60" s="155">
        <f t="shared" si="0"/>
        <v>100</v>
      </c>
    </row>
    <row r="61" spans="1:6" ht="18.75">
      <c r="A61" s="54"/>
      <c r="B61" s="54" t="s">
        <v>195</v>
      </c>
      <c r="C61" s="44" t="s">
        <v>196</v>
      </c>
      <c r="D61" s="177">
        <f>2!E183</f>
        <v>5138.4</v>
      </c>
      <c r="E61" s="177">
        <f>2!F183</f>
        <v>5138.4</v>
      </c>
      <c r="F61" s="155">
        <f t="shared" si="0"/>
        <v>100</v>
      </c>
    </row>
    <row r="62" spans="1:6" ht="18.75">
      <c r="A62" s="54"/>
      <c r="B62" s="58" t="s">
        <v>181</v>
      </c>
      <c r="C62" s="96" t="s">
        <v>182</v>
      </c>
      <c r="D62" s="177">
        <f>D63</f>
        <v>60000</v>
      </c>
      <c r="E62" s="177">
        <f>E63</f>
        <v>60000</v>
      </c>
      <c r="F62" s="155">
        <f t="shared" si="0"/>
        <v>100</v>
      </c>
    </row>
    <row r="63" spans="1:6" ht="18.75">
      <c r="A63" s="54"/>
      <c r="B63" s="58" t="s">
        <v>183</v>
      </c>
      <c r="C63" s="25" t="s">
        <v>206</v>
      </c>
      <c r="D63" s="178">
        <f>2!E185</f>
        <v>60000</v>
      </c>
      <c r="E63" s="178">
        <f>2!F185</f>
        <v>60000</v>
      </c>
      <c r="F63" s="155">
        <f t="shared" si="0"/>
        <v>100</v>
      </c>
    </row>
    <row r="64" spans="1:6" ht="18.75">
      <c r="A64" s="54" t="s">
        <v>426</v>
      </c>
      <c r="B64" s="54"/>
      <c r="C64" s="118" t="s">
        <v>423</v>
      </c>
      <c r="D64" s="176">
        <f>D65</f>
        <v>74446.59</v>
      </c>
      <c r="E64" s="176">
        <f>E65</f>
        <v>74446.59</v>
      </c>
      <c r="F64" s="75">
        <f t="shared" si="0"/>
        <v>100</v>
      </c>
    </row>
    <row r="65" spans="1:6" ht="37.5">
      <c r="A65" s="54"/>
      <c r="B65" s="54" t="s">
        <v>178</v>
      </c>
      <c r="C65" s="118" t="s">
        <v>202</v>
      </c>
      <c r="D65" s="176">
        <f>D66</f>
        <v>74446.59</v>
      </c>
      <c r="E65" s="176">
        <f>E66</f>
        <v>74446.59</v>
      </c>
      <c r="F65" s="75">
        <f t="shared" si="0"/>
        <v>100</v>
      </c>
    </row>
    <row r="66" spans="1:6" ht="18.75">
      <c r="A66" s="54"/>
      <c r="B66" s="54" t="s">
        <v>187</v>
      </c>
      <c r="C66" s="44" t="s">
        <v>188</v>
      </c>
      <c r="D66" s="176">
        <v>74446.59</v>
      </c>
      <c r="E66" s="179">
        <v>74446.59</v>
      </c>
      <c r="F66" s="75">
        <f t="shared" si="0"/>
        <v>100</v>
      </c>
    </row>
    <row r="67" spans="1:6" ht="18.75">
      <c r="A67" s="54" t="s">
        <v>302</v>
      </c>
      <c r="B67" s="54"/>
      <c r="C67" s="44" t="s">
        <v>216</v>
      </c>
      <c r="D67" s="177">
        <f aca="true" t="shared" si="3" ref="D67:E77">D68</f>
        <v>8650</v>
      </c>
      <c r="E67" s="177">
        <f t="shared" si="3"/>
        <v>8650</v>
      </c>
      <c r="F67" s="155">
        <f t="shared" si="0"/>
        <v>100</v>
      </c>
    </row>
    <row r="68" spans="1:6" ht="18.75">
      <c r="A68" s="54"/>
      <c r="B68" s="54" t="s">
        <v>118</v>
      </c>
      <c r="C68" s="25" t="s">
        <v>218</v>
      </c>
      <c r="D68" s="177">
        <f t="shared" si="3"/>
        <v>8650</v>
      </c>
      <c r="E68" s="177">
        <f t="shared" si="3"/>
        <v>8650</v>
      </c>
      <c r="F68" s="155">
        <f t="shared" si="0"/>
        <v>100</v>
      </c>
    </row>
    <row r="69" spans="1:6" ht="18.75">
      <c r="A69" s="54"/>
      <c r="B69" s="54" t="s">
        <v>217</v>
      </c>
      <c r="C69" s="44" t="s">
        <v>219</v>
      </c>
      <c r="D69" s="177">
        <f>2!E191</f>
        <v>8650</v>
      </c>
      <c r="E69" s="177">
        <f>2!F191</f>
        <v>8650</v>
      </c>
      <c r="F69" s="155">
        <f t="shared" si="0"/>
        <v>100</v>
      </c>
    </row>
    <row r="70" spans="1:6" ht="18.75">
      <c r="A70" s="54" t="s">
        <v>304</v>
      </c>
      <c r="B70" s="54"/>
      <c r="C70" s="44" t="s">
        <v>303</v>
      </c>
      <c r="D70" s="177">
        <f t="shared" si="3"/>
        <v>422448</v>
      </c>
      <c r="E70" s="177">
        <f t="shared" si="3"/>
        <v>422448</v>
      </c>
      <c r="F70" s="155">
        <f t="shared" si="0"/>
        <v>100</v>
      </c>
    </row>
    <row r="71" spans="1:6" ht="18.75">
      <c r="A71" s="54"/>
      <c r="B71" s="54" t="s">
        <v>118</v>
      </c>
      <c r="C71" s="25" t="s">
        <v>218</v>
      </c>
      <c r="D71" s="177">
        <f t="shared" si="3"/>
        <v>422448</v>
      </c>
      <c r="E71" s="177">
        <f t="shared" si="3"/>
        <v>422448</v>
      </c>
      <c r="F71" s="155">
        <f t="shared" si="0"/>
        <v>100</v>
      </c>
    </row>
    <row r="72" spans="1:6" ht="18.75">
      <c r="A72" s="54"/>
      <c r="B72" s="54" t="s">
        <v>217</v>
      </c>
      <c r="C72" s="44" t="s">
        <v>219</v>
      </c>
      <c r="D72" s="177">
        <f>2!E194</f>
        <v>422448</v>
      </c>
      <c r="E72" s="177">
        <f>2!F194</f>
        <v>422448</v>
      </c>
      <c r="F72" s="155">
        <f t="shared" si="0"/>
        <v>100</v>
      </c>
    </row>
    <row r="73" spans="1:6" ht="18.75">
      <c r="A73" s="54" t="s">
        <v>322</v>
      </c>
      <c r="B73" s="54"/>
      <c r="C73" s="46" t="s">
        <v>305</v>
      </c>
      <c r="D73" s="177">
        <f t="shared" si="3"/>
        <v>0</v>
      </c>
      <c r="E73" s="177">
        <f t="shared" si="3"/>
        <v>0</v>
      </c>
      <c r="F73" s="155">
        <v>0</v>
      </c>
    </row>
    <row r="74" spans="1:6" ht="18.75">
      <c r="A74" s="54"/>
      <c r="B74" s="54" t="s">
        <v>118</v>
      </c>
      <c r="C74" s="25" t="s">
        <v>218</v>
      </c>
      <c r="D74" s="177">
        <f t="shared" si="3"/>
        <v>0</v>
      </c>
      <c r="E74" s="177">
        <f t="shared" si="3"/>
        <v>0</v>
      </c>
      <c r="F74" s="155">
        <v>0</v>
      </c>
    </row>
    <row r="75" spans="1:6" ht="18.75">
      <c r="A75" s="54"/>
      <c r="B75" s="54" t="s">
        <v>217</v>
      </c>
      <c r="C75" s="44" t="s">
        <v>219</v>
      </c>
      <c r="D75" s="177">
        <f>2!E197</f>
        <v>0</v>
      </c>
      <c r="E75" s="177">
        <f>2!F197</f>
        <v>0</v>
      </c>
      <c r="F75" s="155">
        <v>0</v>
      </c>
    </row>
    <row r="76" spans="1:6" ht="37.5">
      <c r="A76" s="162" t="s">
        <v>387</v>
      </c>
      <c r="B76" s="160"/>
      <c r="C76" s="46" t="s">
        <v>388</v>
      </c>
      <c r="D76" s="177">
        <f t="shared" si="3"/>
        <v>330400</v>
      </c>
      <c r="E76" s="177">
        <f t="shared" si="3"/>
        <v>330400</v>
      </c>
      <c r="F76" s="155">
        <f t="shared" si="0"/>
        <v>100</v>
      </c>
    </row>
    <row r="77" spans="1:6" ht="18.75">
      <c r="A77" s="54"/>
      <c r="B77" s="54" t="s">
        <v>179</v>
      </c>
      <c r="C77" s="44" t="s">
        <v>204</v>
      </c>
      <c r="D77" s="177">
        <f t="shared" si="3"/>
        <v>330400</v>
      </c>
      <c r="E77" s="177">
        <f t="shared" si="3"/>
        <v>330400</v>
      </c>
      <c r="F77" s="155">
        <f t="shared" si="0"/>
        <v>100</v>
      </c>
    </row>
    <row r="78" spans="1:6" ht="18.75">
      <c r="A78" s="54"/>
      <c r="B78" s="54" t="s">
        <v>180</v>
      </c>
      <c r="C78" s="44" t="s">
        <v>205</v>
      </c>
      <c r="D78" s="177">
        <f>2!E200</f>
        <v>330400</v>
      </c>
      <c r="E78" s="177">
        <f>2!F200</f>
        <v>330400</v>
      </c>
      <c r="F78" s="155">
        <f t="shared" si="0"/>
        <v>100</v>
      </c>
    </row>
    <row r="79" spans="1:6" ht="23.25" customHeight="1">
      <c r="A79" s="54" t="s">
        <v>274</v>
      </c>
      <c r="B79" s="54"/>
      <c r="C79" s="118" t="s">
        <v>282</v>
      </c>
      <c r="D79" s="176">
        <f>D80</f>
        <v>1652827.73</v>
      </c>
      <c r="E79" s="176">
        <f>E80</f>
        <v>1593968.54</v>
      </c>
      <c r="F79" s="155">
        <f t="shared" si="0"/>
        <v>96.43887932591741</v>
      </c>
    </row>
    <row r="80" spans="1:6" ht="21" customHeight="1">
      <c r="A80" s="54" t="s">
        <v>275</v>
      </c>
      <c r="B80" s="54"/>
      <c r="C80" s="118" t="s">
        <v>313</v>
      </c>
      <c r="D80" s="176">
        <f>D81+D86+D89</f>
        <v>1652827.73</v>
      </c>
      <c r="E80" s="176">
        <f>E81+E86+E89</f>
        <v>1593968.54</v>
      </c>
      <c r="F80" s="155">
        <f t="shared" si="0"/>
        <v>96.43887932591741</v>
      </c>
    </row>
    <row r="81" spans="1:6" ht="18.75">
      <c r="A81" s="54" t="s">
        <v>276</v>
      </c>
      <c r="B81" s="54"/>
      <c r="C81" s="25" t="s">
        <v>0</v>
      </c>
      <c r="D81" s="177">
        <f>D82+D84</f>
        <v>1305265.26</v>
      </c>
      <c r="E81" s="177">
        <f>E82+E84</f>
        <v>1246406.07</v>
      </c>
      <c r="F81" s="155">
        <f t="shared" si="0"/>
        <v>95.49063383484213</v>
      </c>
    </row>
    <row r="82" spans="1:6" ht="18.75">
      <c r="A82" s="54"/>
      <c r="B82" s="54" t="s">
        <v>179</v>
      </c>
      <c r="C82" s="45" t="s">
        <v>204</v>
      </c>
      <c r="D82" s="177">
        <f>D83</f>
        <v>1305265.26</v>
      </c>
      <c r="E82" s="177">
        <f>E83</f>
        <v>1246406.07</v>
      </c>
      <c r="F82" s="155">
        <f t="shared" si="0"/>
        <v>95.49063383484213</v>
      </c>
    </row>
    <row r="83" spans="1:6" ht="18.75">
      <c r="A83" s="54"/>
      <c r="B83" s="54" t="s">
        <v>180</v>
      </c>
      <c r="C83" s="45" t="s">
        <v>205</v>
      </c>
      <c r="D83" s="177">
        <f>2!E96</f>
        <v>1305265.26</v>
      </c>
      <c r="E83" s="177">
        <f>2!F96</f>
        <v>1246406.07</v>
      </c>
      <c r="F83" s="155">
        <f t="shared" si="0"/>
        <v>95.49063383484213</v>
      </c>
    </row>
    <row r="84" spans="1:6" ht="18.75">
      <c r="A84" s="54"/>
      <c r="B84" s="58" t="s">
        <v>181</v>
      </c>
      <c r="C84" s="96" t="s">
        <v>182</v>
      </c>
      <c r="D84" s="176">
        <f>D85</f>
        <v>0</v>
      </c>
      <c r="E84" s="176">
        <f>E85</f>
        <v>0</v>
      </c>
      <c r="F84" s="75">
        <v>0</v>
      </c>
    </row>
    <row r="85" spans="1:6" ht="18.75">
      <c r="A85" s="54"/>
      <c r="B85" s="58" t="s">
        <v>183</v>
      </c>
      <c r="C85" s="25" t="s">
        <v>206</v>
      </c>
      <c r="D85" s="176">
        <v>0</v>
      </c>
      <c r="E85" s="176">
        <v>0</v>
      </c>
      <c r="F85" s="75">
        <v>0</v>
      </c>
    </row>
    <row r="86" spans="1:6" ht="18.75">
      <c r="A86" s="54" t="s">
        <v>277</v>
      </c>
      <c r="B86" s="54"/>
      <c r="C86" s="44" t="s">
        <v>28</v>
      </c>
      <c r="D86" s="177">
        <f>D87</f>
        <v>0</v>
      </c>
      <c r="E86" s="177">
        <f>E87</f>
        <v>0</v>
      </c>
      <c r="F86" s="155">
        <v>0</v>
      </c>
    </row>
    <row r="87" spans="1:6" ht="18.75">
      <c r="A87" s="54"/>
      <c r="B87" s="54" t="s">
        <v>179</v>
      </c>
      <c r="C87" s="45" t="s">
        <v>204</v>
      </c>
      <c r="D87" s="177">
        <f>D88</f>
        <v>0</v>
      </c>
      <c r="E87" s="177">
        <f>E88</f>
        <v>0</v>
      </c>
      <c r="F87" s="155">
        <v>0</v>
      </c>
    </row>
    <row r="88" spans="1:6" ht="18.75">
      <c r="A88" s="54"/>
      <c r="B88" s="54" t="s">
        <v>180</v>
      </c>
      <c r="C88" s="45" t="s">
        <v>205</v>
      </c>
      <c r="D88" s="177">
        <f>2!E101</f>
        <v>0</v>
      </c>
      <c r="E88" s="177">
        <f>2!F101</f>
        <v>0</v>
      </c>
      <c r="F88" s="155">
        <v>0</v>
      </c>
    </row>
    <row r="89" spans="1:6" ht="37.5">
      <c r="A89" s="54" t="s">
        <v>278</v>
      </c>
      <c r="B89" s="54"/>
      <c r="C89" s="44" t="s">
        <v>239</v>
      </c>
      <c r="D89" s="177">
        <f>D90+D92</f>
        <v>347562.47</v>
      </c>
      <c r="E89" s="177">
        <f>E90+E92</f>
        <v>347562.47</v>
      </c>
      <c r="F89" s="155">
        <f aca="true" t="shared" si="4" ref="F89:F153">E89/D89*100</f>
        <v>100</v>
      </c>
    </row>
    <row r="90" spans="1:6" ht="18.75">
      <c r="A90" s="54"/>
      <c r="B90" s="54" t="s">
        <v>179</v>
      </c>
      <c r="C90" s="45" t="s">
        <v>204</v>
      </c>
      <c r="D90" s="177">
        <f>D91</f>
        <v>315540.47</v>
      </c>
      <c r="E90" s="177">
        <f>E91</f>
        <v>315540.47</v>
      </c>
      <c r="F90" s="155">
        <f t="shared" si="4"/>
        <v>100</v>
      </c>
    </row>
    <row r="91" spans="1:6" ht="18.75">
      <c r="A91" s="54"/>
      <c r="B91" s="54" t="s">
        <v>180</v>
      </c>
      <c r="C91" s="45" t="s">
        <v>205</v>
      </c>
      <c r="D91" s="177">
        <f>2!E104</f>
        <v>315540.47</v>
      </c>
      <c r="E91" s="177">
        <f>2!F104</f>
        <v>315540.47</v>
      </c>
      <c r="F91" s="155">
        <f t="shared" si="4"/>
        <v>100</v>
      </c>
    </row>
    <row r="92" spans="1:6" ht="18.75">
      <c r="A92" s="54"/>
      <c r="B92" s="54" t="s">
        <v>118</v>
      </c>
      <c r="C92" s="25" t="s">
        <v>218</v>
      </c>
      <c r="D92" s="177">
        <f>D93</f>
        <v>32022</v>
      </c>
      <c r="E92" s="177">
        <f>E93</f>
        <v>32022</v>
      </c>
      <c r="F92" s="155">
        <f t="shared" si="4"/>
        <v>100</v>
      </c>
    </row>
    <row r="93" spans="1:6" ht="18.75">
      <c r="A93" s="54"/>
      <c r="B93" s="54" t="s">
        <v>217</v>
      </c>
      <c r="C93" s="44" t="s">
        <v>219</v>
      </c>
      <c r="D93" s="177">
        <f>2!E106</f>
        <v>32022</v>
      </c>
      <c r="E93" s="177">
        <f>2!F106</f>
        <v>32022</v>
      </c>
      <c r="F93" s="155">
        <f t="shared" si="4"/>
        <v>100</v>
      </c>
    </row>
    <row r="94" spans="1:6" ht="24" customHeight="1">
      <c r="A94" s="54" t="s">
        <v>291</v>
      </c>
      <c r="B94" s="54"/>
      <c r="C94" s="44" t="s">
        <v>290</v>
      </c>
      <c r="D94" s="176">
        <f aca="true" t="shared" si="5" ref="D94:E102">D95</f>
        <v>11281</v>
      </c>
      <c r="E94" s="176">
        <f t="shared" si="5"/>
        <v>11281</v>
      </c>
      <c r="F94" s="155">
        <f t="shared" si="4"/>
        <v>100</v>
      </c>
    </row>
    <row r="95" spans="1:6" ht="21.75" customHeight="1">
      <c r="A95" s="54" t="s">
        <v>292</v>
      </c>
      <c r="B95" s="54"/>
      <c r="C95" s="44" t="s">
        <v>293</v>
      </c>
      <c r="D95" s="176">
        <f t="shared" si="5"/>
        <v>11281</v>
      </c>
      <c r="E95" s="176">
        <f t="shared" si="5"/>
        <v>11281</v>
      </c>
      <c r="F95" s="155">
        <f t="shared" si="4"/>
        <v>100</v>
      </c>
    </row>
    <row r="96" spans="1:6" ht="18.75">
      <c r="A96" s="54" t="s">
        <v>294</v>
      </c>
      <c r="B96" s="54"/>
      <c r="C96" s="44" t="s">
        <v>214</v>
      </c>
      <c r="D96" s="177">
        <f t="shared" si="5"/>
        <v>11281</v>
      </c>
      <c r="E96" s="177">
        <f t="shared" si="5"/>
        <v>11281</v>
      </c>
      <c r="F96" s="155">
        <f t="shared" si="4"/>
        <v>100</v>
      </c>
    </row>
    <row r="97" spans="1:6" ht="18.75">
      <c r="A97" s="54"/>
      <c r="B97" s="54" t="s">
        <v>179</v>
      </c>
      <c r="C97" s="45" t="s">
        <v>204</v>
      </c>
      <c r="D97" s="177">
        <f t="shared" si="5"/>
        <v>11281</v>
      </c>
      <c r="E97" s="177">
        <f t="shared" si="5"/>
        <v>11281</v>
      </c>
      <c r="F97" s="155">
        <f t="shared" si="4"/>
        <v>100</v>
      </c>
    </row>
    <row r="98" spans="1:6" ht="18.75">
      <c r="A98" s="54"/>
      <c r="B98" s="54" t="s">
        <v>180</v>
      </c>
      <c r="C98" s="45" t="s">
        <v>205</v>
      </c>
      <c r="D98" s="177">
        <f>2!E88</f>
        <v>11281</v>
      </c>
      <c r="E98" s="177">
        <f>2!F88</f>
        <v>11281</v>
      </c>
      <c r="F98" s="155">
        <f t="shared" si="4"/>
        <v>100</v>
      </c>
    </row>
    <row r="99" spans="1:6" ht="22.5" customHeight="1">
      <c r="A99" s="54" t="s">
        <v>315</v>
      </c>
      <c r="B99" s="54"/>
      <c r="C99" s="25" t="s">
        <v>314</v>
      </c>
      <c r="D99" s="176">
        <f t="shared" si="5"/>
        <v>301240.13</v>
      </c>
      <c r="E99" s="176">
        <f t="shared" si="5"/>
        <v>301240.13</v>
      </c>
      <c r="F99" s="155">
        <v>0</v>
      </c>
    </row>
    <row r="100" spans="1:6" ht="24" customHeight="1">
      <c r="A100" s="54" t="s">
        <v>316</v>
      </c>
      <c r="B100" s="54"/>
      <c r="C100" s="118" t="s">
        <v>317</v>
      </c>
      <c r="D100" s="176">
        <f t="shared" si="5"/>
        <v>301240.13</v>
      </c>
      <c r="E100" s="176">
        <f t="shared" si="5"/>
        <v>301240.13</v>
      </c>
      <c r="F100" s="155">
        <v>0</v>
      </c>
    </row>
    <row r="101" spans="1:6" ht="61.5" customHeight="1">
      <c r="A101" s="54" t="s">
        <v>318</v>
      </c>
      <c r="B101" s="54"/>
      <c r="C101" s="120" t="s">
        <v>246</v>
      </c>
      <c r="D101" s="177">
        <f t="shared" si="5"/>
        <v>301240.13</v>
      </c>
      <c r="E101" s="177">
        <f t="shared" si="5"/>
        <v>301240.13</v>
      </c>
      <c r="F101" s="155">
        <v>0</v>
      </c>
    </row>
    <row r="102" spans="1:6" ht="18.75">
      <c r="A102" s="54"/>
      <c r="B102" s="54" t="s">
        <v>190</v>
      </c>
      <c r="C102" s="44" t="s">
        <v>191</v>
      </c>
      <c r="D102" s="177">
        <f t="shared" si="5"/>
        <v>301240.13</v>
      </c>
      <c r="E102" s="177">
        <f t="shared" si="5"/>
        <v>301240.13</v>
      </c>
      <c r="F102" s="155">
        <v>0</v>
      </c>
    </row>
    <row r="103" spans="1:6" ht="18.75">
      <c r="A103" s="54"/>
      <c r="B103" s="54" t="s">
        <v>195</v>
      </c>
      <c r="C103" s="44" t="s">
        <v>196</v>
      </c>
      <c r="D103" s="177">
        <f>2!E228</f>
        <v>301240.13</v>
      </c>
      <c r="E103" s="177">
        <f>2!F228</f>
        <v>301240.13</v>
      </c>
      <c r="F103" s="155">
        <v>0</v>
      </c>
    </row>
    <row r="104" spans="1:6" ht="28.5" customHeight="1">
      <c r="A104" s="196" t="s">
        <v>4</v>
      </c>
      <c r="B104" s="197"/>
      <c r="C104" s="197"/>
      <c r="D104" s="180">
        <f>D105+D176+D141+D182</f>
        <v>5770647.34</v>
      </c>
      <c r="E104" s="180">
        <f>E105+E176+E141+E182</f>
        <v>5715108.3</v>
      </c>
      <c r="F104" s="107">
        <f t="shared" si="4"/>
        <v>99.03755962325017</v>
      </c>
    </row>
    <row r="105" spans="1:6" ht="18.75">
      <c r="A105" s="54" t="s">
        <v>210</v>
      </c>
      <c r="B105" s="54"/>
      <c r="C105" s="25" t="s">
        <v>211</v>
      </c>
      <c r="D105" s="176">
        <f>D106+D111+D114+D117+D126+D129+D132+D135+D138</f>
        <v>3241885.98</v>
      </c>
      <c r="E105" s="176">
        <f>E106+E111+E114+E117+E126+E129+E132+E135+E138</f>
        <v>3198863.36</v>
      </c>
      <c r="F105" s="155">
        <f t="shared" si="4"/>
        <v>98.67291384504522</v>
      </c>
    </row>
    <row r="106" spans="1:6" ht="18.75">
      <c r="A106" s="54" t="s">
        <v>270</v>
      </c>
      <c r="B106" s="54"/>
      <c r="C106" s="44" t="s">
        <v>271</v>
      </c>
      <c r="D106" s="176">
        <f>D107+D109</f>
        <v>88400</v>
      </c>
      <c r="E106" s="176">
        <f>E107+E109</f>
        <v>88400</v>
      </c>
      <c r="F106" s="155">
        <f t="shared" si="4"/>
        <v>100</v>
      </c>
    </row>
    <row r="107" spans="1:6" ht="37.5">
      <c r="A107" s="54"/>
      <c r="B107" s="54" t="s">
        <v>178</v>
      </c>
      <c r="C107" s="25" t="s">
        <v>202</v>
      </c>
      <c r="D107" s="176">
        <f>D108</f>
        <v>88400</v>
      </c>
      <c r="E107" s="176">
        <f>E108</f>
        <v>88400</v>
      </c>
      <c r="F107" s="155">
        <f t="shared" si="4"/>
        <v>100</v>
      </c>
    </row>
    <row r="108" spans="1:6" ht="18.75">
      <c r="A108" s="54"/>
      <c r="B108" s="54" t="s">
        <v>177</v>
      </c>
      <c r="C108" s="44" t="s">
        <v>203</v>
      </c>
      <c r="D108" s="178">
        <f>2!E67</f>
        <v>88400</v>
      </c>
      <c r="E108" s="178">
        <f>2!F67</f>
        <v>88400</v>
      </c>
      <c r="F108" s="155">
        <f t="shared" si="4"/>
        <v>100</v>
      </c>
    </row>
    <row r="109" spans="1:6" ht="18.75">
      <c r="A109" s="54"/>
      <c r="B109" s="54" t="s">
        <v>179</v>
      </c>
      <c r="C109" s="44" t="s">
        <v>204</v>
      </c>
      <c r="D109" s="178">
        <f>D110</f>
        <v>0</v>
      </c>
      <c r="E109" s="178">
        <f>E110</f>
        <v>0</v>
      </c>
      <c r="F109" s="155">
        <v>0</v>
      </c>
    </row>
    <row r="110" spans="1:6" ht="18.75">
      <c r="A110" s="54"/>
      <c r="B110" s="54" t="s">
        <v>180</v>
      </c>
      <c r="C110" s="44" t="s">
        <v>205</v>
      </c>
      <c r="D110" s="178">
        <f>2!E69</f>
        <v>0</v>
      </c>
      <c r="E110" s="178">
        <f>2!F69</f>
        <v>0</v>
      </c>
      <c r="F110" s="155">
        <v>0</v>
      </c>
    </row>
    <row r="111" spans="1:6" ht="21" customHeight="1">
      <c r="A111" s="54" t="s">
        <v>230</v>
      </c>
      <c r="B111" s="54"/>
      <c r="C111" s="25" t="s">
        <v>117</v>
      </c>
      <c r="D111" s="176">
        <f>D112</f>
        <v>857571.42</v>
      </c>
      <c r="E111" s="176">
        <f>E112</f>
        <v>857571.42</v>
      </c>
      <c r="F111" s="155">
        <f t="shared" si="4"/>
        <v>100</v>
      </c>
    </row>
    <row r="112" spans="1:6" ht="37.5">
      <c r="A112" s="54"/>
      <c r="B112" s="54" t="s">
        <v>178</v>
      </c>
      <c r="C112" s="25" t="s">
        <v>202</v>
      </c>
      <c r="D112" s="176">
        <f>D113</f>
        <v>857571.42</v>
      </c>
      <c r="E112" s="176">
        <f>E113</f>
        <v>857571.42</v>
      </c>
      <c r="F112" s="155">
        <f t="shared" si="4"/>
        <v>100</v>
      </c>
    </row>
    <row r="113" spans="1:6" ht="18.75">
      <c r="A113" s="54"/>
      <c r="B113" s="54" t="s">
        <v>177</v>
      </c>
      <c r="C113" s="44" t="s">
        <v>203</v>
      </c>
      <c r="D113" s="176">
        <f>2!E18</f>
        <v>857571.42</v>
      </c>
      <c r="E113" s="176">
        <f>2!F18</f>
        <v>857571.42</v>
      </c>
      <c r="F113" s="155">
        <f t="shared" si="4"/>
        <v>100</v>
      </c>
    </row>
    <row r="114" spans="1:6" ht="18.75">
      <c r="A114" s="54" t="s">
        <v>422</v>
      </c>
      <c r="B114" s="58"/>
      <c r="C114" s="25" t="s">
        <v>423</v>
      </c>
      <c r="D114" s="176">
        <f>D115</f>
        <v>55042.46</v>
      </c>
      <c r="E114" s="176">
        <f>E115</f>
        <v>20235.22</v>
      </c>
      <c r="F114" s="75">
        <f t="shared" si="4"/>
        <v>36.76292811040786</v>
      </c>
    </row>
    <row r="115" spans="1:6" ht="37.5">
      <c r="A115" s="54"/>
      <c r="B115" s="54" t="s">
        <v>178</v>
      </c>
      <c r="C115" s="118" t="s">
        <v>202</v>
      </c>
      <c r="D115" s="176">
        <f>D116</f>
        <v>55042.46</v>
      </c>
      <c r="E115" s="176">
        <f>E116</f>
        <v>20235.22</v>
      </c>
      <c r="F115" s="75">
        <f t="shared" si="4"/>
        <v>36.76292811040786</v>
      </c>
    </row>
    <row r="116" spans="1:6" ht="18.75">
      <c r="A116" s="54"/>
      <c r="B116" s="54" t="s">
        <v>177</v>
      </c>
      <c r="C116" s="44" t="s">
        <v>203</v>
      </c>
      <c r="D116" s="176">
        <v>55042.46</v>
      </c>
      <c r="E116" s="176">
        <v>20235.22</v>
      </c>
      <c r="F116" s="75">
        <f t="shared" si="4"/>
        <v>36.76292811040786</v>
      </c>
    </row>
    <row r="117" spans="1:6" ht="18.75">
      <c r="A117" s="54" t="s">
        <v>231</v>
      </c>
      <c r="B117" s="54"/>
      <c r="C117" s="25" t="s">
        <v>307</v>
      </c>
      <c r="D117" s="176">
        <f>D118+D120+D122+D124</f>
        <v>2199022.1</v>
      </c>
      <c r="E117" s="176">
        <f>E118+E120+E124+E122</f>
        <v>2190806.7199999997</v>
      </c>
      <c r="F117" s="155">
        <f t="shared" si="4"/>
        <v>99.62640757453049</v>
      </c>
    </row>
    <row r="118" spans="1:6" ht="37.5">
      <c r="A118" s="54"/>
      <c r="B118" s="54" t="s">
        <v>178</v>
      </c>
      <c r="C118" s="25" t="s">
        <v>202</v>
      </c>
      <c r="D118" s="176">
        <f>D119</f>
        <v>1253032.41</v>
      </c>
      <c r="E118" s="176">
        <f>E119</f>
        <v>1253032.41</v>
      </c>
      <c r="F118" s="155">
        <f t="shared" si="4"/>
        <v>100</v>
      </c>
    </row>
    <row r="119" spans="1:6" ht="18.75">
      <c r="A119" s="54"/>
      <c r="B119" s="54" t="s">
        <v>177</v>
      </c>
      <c r="C119" s="44" t="s">
        <v>203</v>
      </c>
      <c r="D119" s="178">
        <f>2!E29</f>
        <v>1253032.41</v>
      </c>
      <c r="E119" s="178">
        <f>2!F29</f>
        <v>1253032.41</v>
      </c>
      <c r="F119" s="155">
        <f t="shared" si="4"/>
        <v>100</v>
      </c>
    </row>
    <row r="120" spans="1:6" ht="18.75">
      <c r="A120" s="54"/>
      <c r="B120" s="54" t="s">
        <v>179</v>
      </c>
      <c r="C120" s="44" t="s">
        <v>204</v>
      </c>
      <c r="D120" s="178">
        <f>D121</f>
        <v>709815.94</v>
      </c>
      <c r="E120" s="178">
        <f>E121</f>
        <v>701600.56</v>
      </c>
      <c r="F120" s="155">
        <f t="shared" si="4"/>
        <v>98.8426041827125</v>
      </c>
    </row>
    <row r="121" spans="1:6" ht="18.75">
      <c r="A121" s="54"/>
      <c r="B121" s="54" t="s">
        <v>180</v>
      </c>
      <c r="C121" s="44" t="s">
        <v>205</v>
      </c>
      <c r="D121" s="178">
        <f>2!E31</f>
        <v>709815.94</v>
      </c>
      <c r="E121" s="178">
        <f>2!F31</f>
        <v>701600.56</v>
      </c>
      <c r="F121" s="155">
        <f t="shared" si="4"/>
        <v>98.8426041827125</v>
      </c>
    </row>
    <row r="122" spans="1:6" ht="18.75">
      <c r="A122" s="54"/>
      <c r="B122" s="54" t="s">
        <v>190</v>
      </c>
      <c r="C122" s="44" t="s">
        <v>191</v>
      </c>
      <c r="D122" s="177">
        <f>D123</f>
        <v>61944.86</v>
      </c>
      <c r="E122" s="177">
        <f>E123</f>
        <v>61944.86</v>
      </c>
      <c r="F122" s="155">
        <f t="shared" si="4"/>
        <v>100</v>
      </c>
    </row>
    <row r="123" spans="1:6" ht="18.75">
      <c r="A123" s="54"/>
      <c r="B123" s="54" t="s">
        <v>195</v>
      </c>
      <c r="C123" s="44" t="s">
        <v>196</v>
      </c>
      <c r="D123" s="177">
        <f>2!E33</f>
        <v>61944.86</v>
      </c>
      <c r="E123" s="177">
        <f>2!F33</f>
        <v>61944.86</v>
      </c>
      <c r="F123" s="155">
        <f t="shared" si="4"/>
        <v>100</v>
      </c>
    </row>
    <row r="124" spans="1:6" ht="18.75">
      <c r="A124" s="54"/>
      <c r="B124" s="58" t="s">
        <v>181</v>
      </c>
      <c r="C124" s="96" t="s">
        <v>182</v>
      </c>
      <c r="D124" s="177">
        <f>D125</f>
        <v>174228.89</v>
      </c>
      <c r="E124" s="177">
        <f>E125</f>
        <v>174228.89</v>
      </c>
      <c r="F124" s="155">
        <f t="shared" si="4"/>
        <v>100</v>
      </c>
    </row>
    <row r="125" spans="1:6" ht="18.75">
      <c r="A125" s="54"/>
      <c r="B125" s="58" t="s">
        <v>183</v>
      </c>
      <c r="C125" s="25" t="s">
        <v>206</v>
      </c>
      <c r="D125" s="178">
        <f>2!E35</f>
        <v>174228.89</v>
      </c>
      <c r="E125" s="178">
        <f>2!F35</f>
        <v>174228.89</v>
      </c>
      <c r="F125" s="155">
        <f t="shared" si="4"/>
        <v>100</v>
      </c>
    </row>
    <row r="126" spans="1:6" ht="18.75">
      <c r="A126" s="65" t="s">
        <v>229</v>
      </c>
      <c r="B126" s="121"/>
      <c r="C126" s="46" t="s">
        <v>216</v>
      </c>
      <c r="D126" s="176">
        <f>D127</f>
        <v>8650</v>
      </c>
      <c r="E126" s="176">
        <f>E127</f>
        <v>8650</v>
      </c>
      <c r="F126" s="155">
        <f t="shared" si="4"/>
        <v>100</v>
      </c>
    </row>
    <row r="127" spans="1:6" ht="18.75">
      <c r="A127" s="54"/>
      <c r="B127" s="54" t="s">
        <v>118</v>
      </c>
      <c r="C127" s="25" t="s">
        <v>218</v>
      </c>
      <c r="D127" s="176">
        <f>D128</f>
        <v>8650</v>
      </c>
      <c r="E127" s="176">
        <f>E128</f>
        <v>8650</v>
      </c>
      <c r="F127" s="155">
        <f t="shared" si="4"/>
        <v>100</v>
      </c>
    </row>
    <row r="128" spans="1:6" ht="18.75">
      <c r="A128" s="54"/>
      <c r="B128" s="54" t="s">
        <v>217</v>
      </c>
      <c r="C128" s="44" t="s">
        <v>219</v>
      </c>
      <c r="D128" s="176">
        <f>2!E38</f>
        <v>8650</v>
      </c>
      <c r="E128" s="176">
        <f>2!F38</f>
        <v>8650</v>
      </c>
      <c r="F128" s="155">
        <f t="shared" si="4"/>
        <v>100</v>
      </c>
    </row>
    <row r="129" spans="1:6" ht="18.75">
      <c r="A129" s="65" t="s">
        <v>232</v>
      </c>
      <c r="B129" s="121"/>
      <c r="C129" s="46" t="s">
        <v>220</v>
      </c>
      <c r="D129" s="176">
        <f aca="true" t="shared" si="6" ref="D129:E133">D130</f>
        <v>0</v>
      </c>
      <c r="E129" s="176">
        <f t="shared" si="6"/>
        <v>0</v>
      </c>
      <c r="F129" s="155">
        <v>0</v>
      </c>
    </row>
    <row r="130" spans="1:6" ht="18.75">
      <c r="A130" s="54"/>
      <c r="B130" s="54" t="s">
        <v>118</v>
      </c>
      <c r="C130" s="25" t="s">
        <v>218</v>
      </c>
      <c r="D130" s="176">
        <f t="shared" si="6"/>
        <v>0</v>
      </c>
      <c r="E130" s="176">
        <f t="shared" si="6"/>
        <v>0</v>
      </c>
      <c r="F130" s="155">
        <v>0</v>
      </c>
    </row>
    <row r="131" spans="1:6" ht="18.75">
      <c r="A131" s="54"/>
      <c r="B131" s="54" t="s">
        <v>217</v>
      </c>
      <c r="C131" s="44" t="s">
        <v>219</v>
      </c>
      <c r="D131" s="178">
        <f>2!E41</f>
        <v>0</v>
      </c>
      <c r="E131" s="178">
        <f>2!F41</f>
        <v>0</v>
      </c>
      <c r="F131" s="155">
        <v>0</v>
      </c>
    </row>
    <row r="132" spans="1:6" ht="18.75">
      <c r="A132" s="65" t="s">
        <v>247</v>
      </c>
      <c r="B132" s="121"/>
      <c r="C132" s="46" t="s">
        <v>248</v>
      </c>
      <c r="D132" s="176">
        <f t="shared" si="6"/>
        <v>30000</v>
      </c>
      <c r="E132" s="176">
        <f t="shared" si="6"/>
        <v>30000</v>
      </c>
      <c r="F132" s="155">
        <f t="shared" si="4"/>
        <v>100</v>
      </c>
    </row>
    <row r="133" spans="1:6" ht="18.75">
      <c r="A133" s="54"/>
      <c r="B133" s="54" t="s">
        <v>118</v>
      </c>
      <c r="C133" s="25" t="s">
        <v>218</v>
      </c>
      <c r="D133" s="176">
        <f t="shared" si="6"/>
        <v>30000</v>
      </c>
      <c r="E133" s="176">
        <f t="shared" si="6"/>
        <v>30000</v>
      </c>
      <c r="F133" s="155">
        <f t="shared" si="4"/>
        <v>100</v>
      </c>
    </row>
    <row r="134" spans="1:6" ht="18.75">
      <c r="A134" s="54"/>
      <c r="B134" s="54" t="s">
        <v>217</v>
      </c>
      <c r="C134" s="44" t="s">
        <v>219</v>
      </c>
      <c r="D134" s="178">
        <f>2!E44</f>
        <v>30000</v>
      </c>
      <c r="E134" s="178">
        <f>2!F44</f>
        <v>30000</v>
      </c>
      <c r="F134" s="155">
        <f t="shared" si="4"/>
        <v>100</v>
      </c>
    </row>
    <row r="135" spans="1:6" ht="18.75" customHeight="1">
      <c r="A135" s="54" t="s">
        <v>234</v>
      </c>
      <c r="B135" s="54"/>
      <c r="C135" s="25" t="s">
        <v>175</v>
      </c>
      <c r="D135" s="178">
        <f aca="true" t="shared" si="7" ref="D135:E139">D136</f>
        <v>800</v>
      </c>
      <c r="E135" s="178">
        <f t="shared" si="7"/>
        <v>800</v>
      </c>
      <c r="F135" s="155">
        <f t="shared" si="4"/>
        <v>100</v>
      </c>
    </row>
    <row r="136" spans="1:6" ht="18.75">
      <c r="A136" s="54"/>
      <c r="B136" s="54" t="s">
        <v>179</v>
      </c>
      <c r="C136" s="44" t="s">
        <v>204</v>
      </c>
      <c r="D136" s="178">
        <f t="shared" si="7"/>
        <v>800</v>
      </c>
      <c r="E136" s="178">
        <f t="shared" si="7"/>
        <v>800</v>
      </c>
      <c r="F136" s="155">
        <f t="shared" si="4"/>
        <v>100</v>
      </c>
    </row>
    <row r="137" spans="1:6" ht="18.75">
      <c r="A137" s="54"/>
      <c r="B137" s="54" t="s">
        <v>180</v>
      </c>
      <c r="C137" s="44" t="s">
        <v>205</v>
      </c>
      <c r="D137" s="178">
        <f>2!E47</f>
        <v>800</v>
      </c>
      <c r="E137" s="178">
        <f>2!F47</f>
        <v>800</v>
      </c>
      <c r="F137" s="155">
        <f t="shared" si="4"/>
        <v>100</v>
      </c>
    </row>
    <row r="138" spans="1:6" ht="39" customHeight="1">
      <c r="A138" s="54" t="s">
        <v>235</v>
      </c>
      <c r="B138" s="54"/>
      <c r="C138" s="25" t="s">
        <v>237</v>
      </c>
      <c r="D138" s="178">
        <f t="shared" si="7"/>
        <v>2400</v>
      </c>
      <c r="E138" s="178">
        <f t="shared" si="7"/>
        <v>2400</v>
      </c>
      <c r="F138" s="155">
        <f t="shared" si="4"/>
        <v>100</v>
      </c>
    </row>
    <row r="139" spans="1:6" ht="18.75">
      <c r="A139" s="54"/>
      <c r="B139" s="54" t="s">
        <v>179</v>
      </c>
      <c r="C139" s="44" t="s">
        <v>204</v>
      </c>
      <c r="D139" s="178">
        <f t="shared" si="7"/>
        <v>2400</v>
      </c>
      <c r="E139" s="178">
        <f t="shared" si="7"/>
        <v>2400</v>
      </c>
      <c r="F139" s="155">
        <f t="shared" si="4"/>
        <v>100</v>
      </c>
    </row>
    <row r="140" spans="1:6" ht="18.75">
      <c r="A140" s="54"/>
      <c r="B140" s="54" t="s">
        <v>180</v>
      </c>
      <c r="C140" s="44" t="s">
        <v>205</v>
      </c>
      <c r="D140" s="178">
        <f>2!E50</f>
        <v>2400</v>
      </c>
      <c r="E140" s="178">
        <f>2!F50</f>
        <v>2400</v>
      </c>
      <c r="F140" s="155">
        <f t="shared" si="4"/>
        <v>100</v>
      </c>
    </row>
    <row r="141" spans="1:6" ht="21" customHeight="1">
      <c r="A141" s="54" t="s">
        <v>328</v>
      </c>
      <c r="B141" s="54"/>
      <c r="C141" s="44" t="s">
        <v>27</v>
      </c>
      <c r="D141" s="176">
        <f>D157+D142+D151+D154+D160+D165+D171</f>
        <v>2374167.3600000003</v>
      </c>
      <c r="E141" s="176">
        <f>E157+E142+E151+E154+E160+E165+E171</f>
        <v>2361650.94</v>
      </c>
      <c r="F141" s="155">
        <f t="shared" si="4"/>
        <v>99.47280801636494</v>
      </c>
    </row>
    <row r="142" spans="1:6" ht="18.75">
      <c r="A142" s="54" t="s">
        <v>325</v>
      </c>
      <c r="B142" s="54"/>
      <c r="C142" s="25" t="s">
        <v>326</v>
      </c>
      <c r="D142" s="176">
        <f>D143+D145+D149+D147</f>
        <v>1185200.11</v>
      </c>
      <c r="E142" s="176">
        <f>E143+E145+E149+E147</f>
        <v>1178706.27</v>
      </c>
      <c r="F142" s="155">
        <f t="shared" si="4"/>
        <v>99.4520891497386</v>
      </c>
    </row>
    <row r="143" spans="1:6" ht="37.5">
      <c r="A143" s="54"/>
      <c r="B143" s="54" t="s">
        <v>178</v>
      </c>
      <c r="C143" s="25" t="s">
        <v>202</v>
      </c>
      <c r="D143" s="176">
        <f>D144</f>
        <v>1012427.33</v>
      </c>
      <c r="E143" s="176">
        <f>E144</f>
        <v>1012427.33</v>
      </c>
      <c r="F143" s="155">
        <f t="shared" si="4"/>
        <v>100</v>
      </c>
    </row>
    <row r="144" spans="1:6" ht="18.75">
      <c r="A144" s="54"/>
      <c r="B144" s="54" t="s">
        <v>187</v>
      </c>
      <c r="C144" s="44" t="s">
        <v>188</v>
      </c>
      <c r="D144" s="178">
        <f>2!E75</f>
        <v>1012427.33</v>
      </c>
      <c r="E144" s="178">
        <f>2!F75</f>
        <v>1012427.33</v>
      </c>
      <c r="F144" s="155">
        <f t="shared" si="4"/>
        <v>100</v>
      </c>
    </row>
    <row r="145" spans="1:6" ht="18.75">
      <c r="A145" s="54"/>
      <c r="B145" s="54" t="s">
        <v>179</v>
      </c>
      <c r="C145" s="44" t="s">
        <v>204</v>
      </c>
      <c r="D145" s="178">
        <f>D146</f>
        <v>125726.21</v>
      </c>
      <c r="E145" s="178">
        <f>E146</f>
        <v>119232.37</v>
      </c>
      <c r="F145" s="155">
        <f t="shared" si="4"/>
        <v>94.83493537266413</v>
      </c>
    </row>
    <row r="146" spans="1:6" ht="18.75">
      <c r="A146" s="54"/>
      <c r="B146" s="54" t="s">
        <v>180</v>
      </c>
      <c r="C146" s="44" t="s">
        <v>205</v>
      </c>
      <c r="D146" s="178">
        <f>2!E77</f>
        <v>125726.21</v>
      </c>
      <c r="E146" s="178">
        <f>2!F77</f>
        <v>119232.37</v>
      </c>
      <c r="F146" s="155">
        <f t="shared" si="4"/>
        <v>94.83493537266413</v>
      </c>
    </row>
    <row r="147" spans="1:6" ht="18.75">
      <c r="A147" s="54"/>
      <c r="B147" s="54" t="s">
        <v>190</v>
      </c>
      <c r="C147" s="44" t="s">
        <v>191</v>
      </c>
      <c r="D147" s="177">
        <f>D148</f>
        <v>23533.5</v>
      </c>
      <c r="E147" s="177">
        <f>E148</f>
        <v>23533.5</v>
      </c>
      <c r="F147" s="155">
        <f t="shared" si="4"/>
        <v>100</v>
      </c>
    </row>
    <row r="148" spans="1:6" ht="18.75">
      <c r="A148" s="54"/>
      <c r="B148" s="54" t="s">
        <v>195</v>
      </c>
      <c r="C148" s="44" t="s">
        <v>196</v>
      </c>
      <c r="D148" s="177">
        <f>2!E79</f>
        <v>23533.5</v>
      </c>
      <c r="E148" s="177">
        <f>2!F79</f>
        <v>23533.5</v>
      </c>
      <c r="F148" s="155">
        <f t="shared" si="4"/>
        <v>100</v>
      </c>
    </row>
    <row r="149" spans="1:6" ht="18.75">
      <c r="A149" s="54"/>
      <c r="B149" s="58" t="s">
        <v>181</v>
      </c>
      <c r="C149" s="96" t="s">
        <v>182</v>
      </c>
      <c r="D149" s="177">
        <f>D150</f>
        <v>23513.07</v>
      </c>
      <c r="E149" s="177">
        <f>E150</f>
        <v>23513.07</v>
      </c>
      <c r="F149" s="155">
        <f t="shared" si="4"/>
        <v>100</v>
      </c>
    </row>
    <row r="150" spans="1:6" ht="18.75">
      <c r="A150" s="54"/>
      <c r="B150" s="58" t="s">
        <v>183</v>
      </c>
      <c r="C150" s="25" t="s">
        <v>206</v>
      </c>
      <c r="D150" s="178">
        <f>2!E81</f>
        <v>23513.07</v>
      </c>
      <c r="E150" s="178">
        <f>2!F81</f>
        <v>23513.07</v>
      </c>
      <c r="F150" s="155">
        <f t="shared" si="4"/>
        <v>100</v>
      </c>
    </row>
    <row r="151" spans="1:6" ht="36" customHeight="1">
      <c r="A151" s="54" t="s">
        <v>331</v>
      </c>
      <c r="B151" s="54"/>
      <c r="C151" s="44" t="s">
        <v>1</v>
      </c>
      <c r="D151" s="178">
        <f>D152</f>
        <v>418347.03</v>
      </c>
      <c r="E151" s="178">
        <f>E152</f>
        <v>418347.03</v>
      </c>
      <c r="F151" s="155">
        <f t="shared" si="4"/>
        <v>100</v>
      </c>
    </row>
    <row r="152" spans="1:6" ht="18.75">
      <c r="A152" s="54"/>
      <c r="B152" s="54" t="s">
        <v>190</v>
      </c>
      <c r="C152" s="44" t="s">
        <v>191</v>
      </c>
      <c r="D152" s="178">
        <f>D153</f>
        <v>418347.03</v>
      </c>
      <c r="E152" s="178">
        <f>E153</f>
        <v>418347.03</v>
      </c>
      <c r="F152" s="155">
        <f t="shared" si="4"/>
        <v>100</v>
      </c>
    </row>
    <row r="153" spans="1:6" ht="18.75">
      <c r="A153" s="54"/>
      <c r="B153" s="54" t="s">
        <v>189</v>
      </c>
      <c r="C153" s="44" t="s">
        <v>201</v>
      </c>
      <c r="D153" s="178">
        <f>2!E209</f>
        <v>418347.03</v>
      </c>
      <c r="E153" s="178">
        <f>2!F209</f>
        <v>418347.03</v>
      </c>
      <c r="F153" s="155">
        <f t="shared" si="4"/>
        <v>100</v>
      </c>
    </row>
    <row r="154" spans="1:6" ht="18.75">
      <c r="A154" s="65" t="s">
        <v>327</v>
      </c>
      <c r="B154" s="121"/>
      <c r="C154" s="46" t="s">
        <v>305</v>
      </c>
      <c r="D154" s="176">
        <f>D155</f>
        <v>459639</v>
      </c>
      <c r="E154" s="176">
        <f>E155</f>
        <v>459639</v>
      </c>
      <c r="F154" s="155">
        <f aca="true" t="shared" si="8" ref="F154:F186">E154/D154*100</f>
        <v>100</v>
      </c>
    </row>
    <row r="155" spans="1:6" ht="18.75">
      <c r="A155" s="54"/>
      <c r="B155" s="54" t="s">
        <v>118</v>
      </c>
      <c r="C155" s="25" t="s">
        <v>218</v>
      </c>
      <c r="D155" s="176">
        <f>D156</f>
        <v>459639</v>
      </c>
      <c r="E155" s="176">
        <f>E156</f>
        <v>459639</v>
      </c>
      <c r="F155" s="155">
        <f t="shared" si="8"/>
        <v>100</v>
      </c>
    </row>
    <row r="156" spans="1:6" ht="18.75">
      <c r="A156" s="54"/>
      <c r="B156" s="54" t="s">
        <v>217</v>
      </c>
      <c r="C156" s="44" t="s">
        <v>219</v>
      </c>
      <c r="D156" s="178">
        <f>2!E55</f>
        <v>459639</v>
      </c>
      <c r="E156" s="178">
        <f>2!F55</f>
        <v>459639</v>
      </c>
      <c r="F156" s="155">
        <f t="shared" si="8"/>
        <v>100</v>
      </c>
    </row>
    <row r="157" spans="1:6" ht="36" customHeight="1">
      <c r="A157" s="54" t="s">
        <v>332</v>
      </c>
      <c r="B157" s="54"/>
      <c r="C157" s="25" t="s">
        <v>236</v>
      </c>
      <c r="D157" s="178">
        <f>D158</f>
        <v>36500</v>
      </c>
      <c r="E157" s="178">
        <f>E158</f>
        <v>30477.42</v>
      </c>
      <c r="F157" s="155">
        <f t="shared" si="8"/>
        <v>83.4997808219178</v>
      </c>
    </row>
    <row r="158" spans="1:6" ht="18.75">
      <c r="A158" s="54"/>
      <c r="B158" s="54" t="s">
        <v>179</v>
      </c>
      <c r="C158" s="44" t="s">
        <v>204</v>
      </c>
      <c r="D158" s="178">
        <f>D159</f>
        <v>36500</v>
      </c>
      <c r="E158" s="178">
        <f>E159</f>
        <v>30477.42</v>
      </c>
      <c r="F158" s="155">
        <f t="shared" si="8"/>
        <v>83.4997808219178</v>
      </c>
    </row>
    <row r="159" spans="1:6" ht="18.75">
      <c r="A159" s="54"/>
      <c r="B159" s="54" t="s">
        <v>180</v>
      </c>
      <c r="C159" s="44" t="s">
        <v>205</v>
      </c>
      <c r="D159" s="178">
        <f>2!E206</f>
        <v>36500</v>
      </c>
      <c r="E159" s="178">
        <f>2!F206</f>
        <v>30477.42</v>
      </c>
      <c r="F159" s="155">
        <f t="shared" si="8"/>
        <v>83.4997808219178</v>
      </c>
    </row>
    <row r="160" spans="1:6" ht="59.25" customHeight="1">
      <c r="A160" s="54" t="s">
        <v>330</v>
      </c>
      <c r="B160" s="54"/>
      <c r="C160" s="118" t="s">
        <v>30</v>
      </c>
      <c r="D160" s="178">
        <f>D161+D163</f>
        <v>22400</v>
      </c>
      <c r="E160" s="178">
        <f>E161+E163</f>
        <v>22400</v>
      </c>
      <c r="F160" s="161">
        <f t="shared" si="8"/>
        <v>100</v>
      </c>
    </row>
    <row r="161" spans="1:6" ht="37.5">
      <c r="A161" s="54"/>
      <c r="B161" s="54" t="s">
        <v>178</v>
      </c>
      <c r="C161" s="25" t="s">
        <v>202</v>
      </c>
      <c r="D161" s="178">
        <f>D162</f>
        <v>22400</v>
      </c>
      <c r="E161" s="178">
        <f>E162</f>
        <v>22400</v>
      </c>
      <c r="F161" s="155">
        <f t="shared" si="8"/>
        <v>100</v>
      </c>
    </row>
    <row r="162" spans="1:6" ht="18.75">
      <c r="A162" s="54"/>
      <c r="B162" s="54" t="s">
        <v>187</v>
      </c>
      <c r="C162" s="44" t="s">
        <v>188</v>
      </c>
      <c r="D162" s="178">
        <f>2!E220</f>
        <v>22400</v>
      </c>
      <c r="E162" s="178">
        <f>2!F220</f>
        <v>22400</v>
      </c>
      <c r="F162" s="155">
        <f t="shared" si="8"/>
        <v>100</v>
      </c>
    </row>
    <row r="163" spans="1:6" ht="18.75">
      <c r="A163" s="54"/>
      <c r="B163" s="54" t="s">
        <v>190</v>
      </c>
      <c r="C163" s="44" t="s">
        <v>191</v>
      </c>
      <c r="D163" s="178">
        <f>D164</f>
        <v>0</v>
      </c>
      <c r="E163" s="178">
        <f>E164</f>
        <v>0</v>
      </c>
      <c r="F163" s="155">
        <v>0</v>
      </c>
    </row>
    <row r="164" spans="1:6" ht="18.75">
      <c r="A164" s="54"/>
      <c r="B164" s="54" t="s">
        <v>195</v>
      </c>
      <c r="C164" s="44" t="s">
        <v>196</v>
      </c>
      <c r="D164" s="178">
        <f>2!E222</f>
        <v>0</v>
      </c>
      <c r="E164" s="178">
        <f>2!F222</f>
        <v>0</v>
      </c>
      <c r="F164" s="155">
        <v>0</v>
      </c>
    </row>
    <row r="165" spans="1:6" ht="21" customHeight="1">
      <c r="A165" s="54" t="s">
        <v>329</v>
      </c>
      <c r="B165" s="54"/>
      <c r="C165" s="25" t="s">
        <v>321</v>
      </c>
      <c r="D165" s="178">
        <f>D166</f>
        <v>234388</v>
      </c>
      <c r="E165" s="178">
        <f>E166</f>
        <v>234388</v>
      </c>
      <c r="F165" s="155">
        <f t="shared" si="8"/>
        <v>100</v>
      </c>
    </row>
    <row r="166" spans="1:6" ht="18.75">
      <c r="A166" s="54"/>
      <c r="B166" s="54" t="s">
        <v>179</v>
      </c>
      <c r="C166" s="44" t="s">
        <v>204</v>
      </c>
      <c r="D166" s="178">
        <f>D167</f>
        <v>234388</v>
      </c>
      <c r="E166" s="178">
        <f>E167</f>
        <v>234388</v>
      </c>
      <c r="F166" s="155">
        <f t="shared" si="8"/>
        <v>100</v>
      </c>
    </row>
    <row r="167" spans="1:6" ht="18.75">
      <c r="A167" s="54"/>
      <c r="B167" s="54" t="s">
        <v>180</v>
      </c>
      <c r="C167" s="44" t="s">
        <v>205</v>
      </c>
      <c r="D167" s="178">
        <f>2!E164</f>
        <v>234388</v>
      </c>
      <c r="E167" s="178">
        <f>2!F164</f>
        <v>234388</v>
      </c>
      <c r="F167" s="155">
        <f t="shared" si="8"/>
        <v>100</v>
      </c>
    </row>
    <row r="168" spans="1:6" ht="18.75">
      <c r="A168" s="54" t="s">
        <v>427</v>
      </c>
      <c r="B168" s="54"/>
      <c r="C168" s="25" t="s">
        <v>423</v>
      </c>
      <c r="D168" s="179">
        <f>D169</f>
        <v>20117.59</v>
      </c>
      <c r="E168" s="179">
        <f>E169</f>
        <v>20117.59</v>
      </c>
      <c r="F168" s="75">
        <f t="shared" si="8"/>
        <v>100</v>
      </c>
    </row>
    <row r="169" spans="1:6" ht="18.75">
      <c r="A169" s="54"/>
      <c r="B169" s="54" t="s">
        <v>190</v>
      </c>
      <c r="C169" s="44" t="s">
        <v>191</v>
      </c>
      <c r="D169" s="176">
        <f>D170</f>
        <v>20117.59</v>
      </c>
      <c r="E169" s="176">
        <f>E170</f>
        <v>20117.59</v>
      </c>
      <c r="F169" s="75">
        <f t="shared" si="8"/>
        <v>100</v>
      </c>
    </row>
    <row r="170" spans="1:6" ht="18.75">
      <c r="A170" s="54"/>
      <c r="B170" s="54" t="s">
        <v>189</v>
      </c>
      <c r="C170" s="44" t="s">
        <v>201</v>
      </c>
      <c r="D170" s="176">
        <v>20117.59</v>
      </c>
      <c r="E170" s="176">
        <v>20117.59</v>
      </c>
      <c r="F170" s="75">
        <f t="shared" si="8"/>
        <v>100</v>
      </c>
    </row>
    <row r="171" spans="1:6" ht="18.75">
      <c r="A171" s="54" t="s">
        <v>385</v>
      </c>
      <c r="B171" s="54"/>
      <c r="C171" s="25" t="s">
        <v>386</v>
      </c>
      <c r="D171" s="176">
        <f>D172+D174</f>
        <v>17693.22</v>
      </c>
      <c r="E171" s="176">
        <f>E172+E174</f>
        <v>17693.22</v>
      </c>
      <c r="F171" s="75">
        <f t="shared" si="8"/>
        <v>100</v>
      </c>
    </row>
    <row r="172" spans="1:6" ht="37.5">
      <c r="A172" s="56"/>
      <c r="B172" s="54" t="s">
        <v>178</v>
      </c>
      <c r="C172" s="25" t="s">
        <v>202</v>
      </c>
      <c r="D172" s="179">
        <f>D173</f>
        <v>17153.22</v>
      </c>
      <c r="E172" s="179">
        <f>E173</f>
        <v>17153.22</v>
      </c>
      <c r="F172" s="75">
        <f t="shared" si="8"/>
        <v>100</v>
      </c>
    </row>
    <row r="173" spans="1:6" ht="18.75">
      <c r="A173" s="56"/>
      <c r="B173" s="54" t="s">
        <v>187</v>
      </c>
      <c r="C173" s="44" t="s">
        <v>188</v>
      </c>
      <c r="D173" s="179">
        <v>17153.22</v>
      </c>
      <c r="E173" s="179">
        <v>17153.22</v>
      </c>
      <c r="F173" s="75">
        <f t="shared" si="8"/>
        <v>100</v>
      </c>
    </row>
    <row r="174" spans="1:6" ht="18.75">
      <c r="A174" s="56"/>
      <c r="B174" s="54" t="s">
        <v>179</v>
      </c>
      <c r="C174" s="44" t="s">
        <v>204</v>
      </c>
      <c r="D174" s="179">
        <f>D175</f>
        <v>540</v>
      </c>
      <c r="E174" s="179">
        <f>E175</f>
        <v>540</v>
      </c>
      <c r="F174" s="75">
        <f t="shared" si="8"/>
        <v>100</v>
      </c>
    </row>
    <row r="175" spans="1:6" ht="18.75">
      <c r="A175" s="56"/>
      <c r="B175" s="54" t="s">
        <v>180</v>
      </c>
      <c r="C175" s="44" t="s">
        <v>205</v>
      </c>
      <c r="D175" s="179">
        <v>540</v>
      </c>
      <c r="E175" s="179">
        <v>540</v>
      </c>
      <c r="F175" s="75">
        <f t="shared" si="8"/>
        <v>100</v>
      </c>
    </row>
    <row r="176" spans="1:6" ht="18.75">
      <c r="A176" s="54" t="s">
        <v>212</v>
      </c>
      <c r="B176" s="54"/>
      <c r="C176" s="44" t="s">
        <v>213</v>
      </c>
      <c r="D176" s="178">
        <f>D177</f>
        <v>27394</v>
      </c>
      <c r="E176" s="178">
        <f>E177</f>
        <v>27394</v>
      </c>
      <c r="F176" s="155">
        <v>0</v>
      </c>
    </row>
    <row r="177" spans="1:6" ht="19.5" customHeight="1">
      <c r="A177" s="54" t="s">
        <v>233</v>
      </c>
      <c r="B177" s="54"/>
      <c r="C177" s="96" t="s">
        <v>123</v>
      </c>
      <c r="D177" s="177">
        <f>D178+D180</f>
        <v>27394</v>
      </c>
      <c r="E177" s="177">
        <f>E178+E180</f>
        <v>27394</v>
      </c>
      <c r="F177" s="155">
        <v>0</v>
      </c>
    </row>
    <row r="178" spans="1:6" ht="19.5" customHeight="1">
      <c r="A178" s="54"/>
      <c r="B178" s="54" t="s">
        <v>179</v>
      </c>
      <c r="C178" s="44" t="s">
        <v>204</v>
      </c>
      <c r="D178" s="176">
        <f>D179</f>
        <v>2394</v>
      </c>
      <c r="E178" s="176">
        <f>E179</f>
        <v>2394</v>
      </c>
      <c r="F178" s="75">
        <f>E178/D178*100</f>
        <v>100</v>
      </c>
    </row>
    <row r="179" spans="1:6" ht="19.5" customHeight="1">
      <c r="A179" s="54"/>
      <c r="B179" s="54" t="s">
        <v>180</v>
      </c>
      <c r="C179" s="44" t="s">
        <v>205</v>
      </c>
      <c r="D179" s="176">
        <v>2394</v>
      </c>
      <c r="E179" s="176">
        <v>2394</v>
      </c>
      <c r="F179" s="75">
        <f>E179/D179*100</f>
        <v>100</v>
      </c>
    </row>
    <row r="180" spans="1:6" ht="18.75">
      <c r="A180" s="54"/>
      <c r="B180" s="58" t="s">
        <v>181</v>
      </c>
      <c r="C180" s="96" t="s">
        <v>182</v>
      </c>
      <c r="D180" s="178">
        <f>D181</f>
        <v>25000</v>
      </c>
      <c r="E180" s="178">
        <f>E181</f>
        <v>25000</v>
      </c>
      <c r="F180" s="155">
        <v>0</v>
      </c>
    </row>
    <row r="181" spans="1:6" ht="18.75">
      <c r="A181" s="54"/>
      <c r="B181" s="58" t="s">
        <v>183</v>
      </c>
      <c r="C181" s="25" t="s">
        <v>206</v>
      </c>
      <c r="D181" s="176">
        <v>25000</v>
      </c>
      <c r="E181" s="176">
        <v>25000</v>
      </c>
      <c r="F181" s="155">
        <v>0</v>
      </c>
    </row>
    <row r="182" spans="1:6" ht="18.75">
      <c r="A182" s="54" t="s">
        <v>221</v>
      </c>
      <c r="B182" s="54"/>
      <c r="C182" s="44" t="s">
        <v>342</v>
      </c>
      <c r="D182" s="178">
        <f aca="true" t="shared" si="9" ref="D182:E184">D183</f>
        <v>127200</v>
      </c>
      <c r="E182" s="178">
        <f t="shared" si="9"/>
        <v>127200</v>
      </c>
      <c r="F182" s="155">
        <f t="shared" si="8"/>
        <v>100</v>
      </c>
    </row>
    <row r="183" spans="1:6" ht="19.5" customHeight="1">
      <c r="A183" s="54" t="s">
        <v>341</v>
      </c>
      <c r="B183" s="54"/>
      <c r="C183" s="46" t="s">
        <v>343</v>
      </c>
      <c r="D183" s="177">
        <f t="shared" si="9"/>
        <v>127200</v>
      </c>
      <c r="E183" s="177">
        <f t="shared" si="9"/>
        <v>127200</v>
      </c>
      <c r="F183" s="155">
        <f t="shared" si="8"/>
        <v>100</v>
      </c>
    </row>
    <row r="184" spans="1:6" ht="18.75">
      <c r="A184" s="54"/>
      <c r="B184" s="54" t="s">
        <v>179</v>
      </c>
      <c r="C184" s="44" t="s">
        <v>204</v>
      </c>
      <c r="D184" s="178">
        <f t="shared" si="9"/>
        <v>127200</v>
      </c>
      <c r="E184" s="178">
        <f t="shared" si="9"/>
        <v>127200</v>
      </c>
      <c r="F184" s="155">
        <f t="shared" si="8"/>
        <v>100</v>
      </c>
    </row>
    <row r="185" spans="1:6" ht="18.75">
      <c r="A185" s="54"/>
      <c r="B185" s="54" t="s">
        <v>180</v>
      </c>
      <c r="C185" s="44" t="s">
        <v>205</v>
      </c>
      <c r="D185" s="178">
        <f>2!E132</f>
        <v>127200</v>
      </c>
      <c r="E185" s="178">
        <f>2!F132</f>
        <v>127200</v>
      </c>
      <c r="F185" s="155">
        <f t="shared" si="8"/>
        <v>100</v>
      </c>
    </row>
    <row r="186" spans="1:6" ht="18.75">
      <c r="A186" s="55"/>
      <c r="B186" s="55"/>
      <c r="C186" s="48" t="s">
        <v>152</v>
      </c>
      <c r="D186" s="181">
        <f>D104+D10</f>
        <v>17244456.580000002</v>
      </c>
      <c r="E186" s="181">
        <f>E104+E10</f>
        <v>17090012.16</v>
      </c>
      <c r="F186" s="107">
        <f t="shared" si="8"/>
        <v>99.10438221533101</v>
      </c>
    </row>
    <row r="187" spans="1:6" ht="18.75">
      <c r="A187" s="62"/>
      <c r="B187" s="64"/>
      <c r="C187" s="47"/>
      <c r="D187" s="16"/>
      <c r="E187" s="16"/>
      <c r="F187" s="16"/>
    </row>
    <row r="188" spans="1:6" ht="18.75">
      <c r="A188" s="61"/>
      <c r="B188" s="64"/>
      <c r="C188" s="47"/>
      <c r="D188" s="16"/>
      <c r="E188" s="16"/>
      <c r="F188" s="16"/>
    </row>
    <row r="189" spans="1:6" ht="18.75">
      <c r="A189" s="61"/>
      <c r="B189" s="64"/>
      <c r="C189" s="51"/>
      <c r="D189" s="16"/>
      <c r="E189" s="16"/>
      <c r="F189" s="16"/>
    </row>
    <row r="190" spans="1:6" ht="18.75">
      <c r="A190" s="62"/>
      <c r="B190" s="63"/>
      <c r="C190" s="52"/>
      <c r="D190" s="16"/>
      <c r="E190" s="16"/>
      <c r="F190" s="16"/>
    </row>
    <row r="191" spans="1:6" ht="18.75">
      <c r="A191" s="20"/>
      <c r="B191" s="20"/>
      <c r="C191" s="16"/>
      <c r="D191" s="16"/>
      <c r="E191" s="16"/>
      <c r="F191" s="16"/>
    </row>
    <row r="192" spans="1:6" ht="18.75">
      <c r="A192" s="20"/>
      <c r="B192" s="20"/>
      <c r="C192" s="16"/>
      <c r="D192" s="16"/>
      <c r="E192" s="16"/>
      <c r="F192" s="16"/>
    </row>
    <row r="193" spans="1:6" ht="18.75">
      <c r="A193" s="20"/>
      <c r="B193" s="20"/>
      <c r="C193" s="16"/>
      <c r="D193" s="16"/>
      <c r="E193" s="16"/>
      <c r="F193" s="16"/>
    </row>
    <row r="194" spans="1:6" ht="18.75">
      <c r="A194" s="20"/>
      <c r="B194" s="20"/>
      <c r="C194" s="16"/>
      <c r="D194" s="16"/>
      <c r="E194" s="16"/>
      <c r="F194" s="16"/>
    </row>
    <row r="195" spans="1:6" ht="18.75">
      <c r="A195" s="20"/>
      <c r="B195" s="20"/>
      <c r="C195" s="16"/>
      <c r="D195" s="16"/>
      <c r="E195" s="16"/>
      <c r="F195" s="16"/>
    </row>
    <row r="196" spans="1:6" ht="18.75">
      <c r="A196" s="20"/>
      <c r="B196" s="20"/>
      <c r="C196" s="16"/>
      <c r="D196" s="16"/>
      <c r="E196" s="16"/>
      <c r="F196" s="16"/>
    </row>
    <row r="197" spans="1:6" ht="18.75">
      <c r="A197" s="20"/>
      <c r="B197" s="20"/>
      <c r="C197" s="16"/>
      <c r="D197" s="16"/>
      <c r="E197" s="16"/>
      <c r="F197" s="16"/>
    </row>
    <row r="198" spans="1:6" ht="18.75">
      <c r="A198" s="20"/>
      <c r="B198" s="20"/>
      <c r="C198" s="16"/>
      <c r="D198" s="16"/>
      <c r="E198" s="16"/>
      <c r="F198" s="16"/>
    </row>
    <row r="199" spans="1:6" ht="18.75">
      <c r="A199" s="20"/>
      <c r="B199" s="20"/>
      <c r="C199" s="16"/>
      <c r="D199" s="16"/>
      <c r="E199" s="16"/>
      <c r="F199" s="16"/>
    </row>
    <row r="200" spans="1:6" ht="18.75">
      <c r="A200" s="20"/>
      <c r="B200" s="20"/>
      <c r="C200" s="16"/>
      <c r="D200" s="16"/>
      <c r="E200" s="16"/>
      <c r="F200" s="16"/>
    </row>
    <row r="201" spans="1:6" ht="18.75">
      <c r="A201" s="20"/>
      <c r="B201" s="20"/>
      <c r="C201" s="16"/>
      <c r="D201" s="16"/>
      <c r="E201" s="16"/>
      <c r="F201" s="16"/>
    </row>
    <row r="202" spans="1:6" ht="18.75">
      <c r="A202" s="20"/>
      <c r="B202" s="20"/>
      <c r="C202" s="16"/>
      <c r="D202" s="16"/>
      <c r="E202" s="16"/>
      <c r="F202" s="16"/>
    </row>
    <row r="203" spans="1:6" ht="18.75">
      <c r="A203" s="20"/>
      <c r="B203" s="20"/>
      <c r="C203" s="16"/>
      <c r="D203" s="16"/>
      <c r="E203" s="16"/>
      <c r="F203" s="16"/>
    </row>
    <row r="204" spans="1:6" ht="18.75">
      <c r="A204" s="20"/>
      <c r="B204" s="20"/>
      <c r="C204" s="16"/>
      <c r="D204" s="16"/>
      <c r="E204" s="16"/>
      <c r="F204" s="16"/>
    </row>
    <row r="205" spans="1:6" ht="18.75">
      <c r="A205" s="20"/>
      <c r="B205" s="20"/>
      <c r="C205" s="16"/>
      <c r="D205" s="16"/>
      <c r="E205" s="16"/>
      <c r="F205" s="16"/>
    </row>
    <row r="206" spans="1:6" ht="18.75">
      <c r="A206" s="20"/>
      <c r="B206" s="20"/>
      <c r="C206" s="16"/>
      <c r="D206" s="16"/>
      <c r="E206" s="16"/>
      <c r="F206" s="16"/>
    </row>
    <row r="207" spans="1:6" ht="18.75">
      <c r="A207" s="20"/>
      <c r="B207" s="20"/>
      <c r="C207" s="16"/>
      <c r="D207" s="16"/>
      <c r="E207" s="16"/>
      <c r="F207" s="16"/>
    </row>
    <row r="208" spans="1:6" ht="18.75">
      <c r="A208" s="20"/>
      <c r="B208" s="20"/>
      <c r="C208" s="16"/>
      <c r="D208" s="16"/>
      <c r="E208" s="16"/>
      <c r="F208" s="16"/>
    </row>
    <row r="209" spans="1:6" ht="18.75">
      <c r="A209" s="20"/>
      <c r="B209" s="20"/>
      <c r="C209" s="16"/>
      <c r="D209" s="16"/>
      <c r="E209" s="16"/>
      <c r="F209" s="16"/>
    </row>
    <row r="210" spans="1:6" ht="18.75">
      <c r="A210" s="20"/>
      <c r="B210" s="20"/>
      <c r="C210" s="16"/>
      <c r="D210" s="16"/>
      <c r="E210" s="16"/>
      <c r="F210" s="16"/>
    </row>
    <row r="211" spans="1:6" ht="18.75">
      <c r="A211" s="20"/>
      <c r="B211" s="20"/>
      <c r="C211" s="16"/>
      <c r="D211" s="16"/>
      <c r="E211" s="16"/>
      <c r="F211" s="16"/>
    </row>
    <row r="212" spans="1:6" ht="18.75">
      <c r="A212" s="20"/>
      <c r="B212" s="20"/>
      <c r="C212" s="16"/>
      <c r="D212" s="16"/>
      <c r="E212" s="16"/>
      <c r="F212" s="16"/>
    </row>
    <row r="213" spans="1:6" ht="18.75">
      <c r="A213" s="20"/>
      <c r="B213" s="20"/>
      <c r="C213" s="16"/>
      <c r="D213" s="16"/>
      <c r="E213" s="16"/>
      <c r="F213" s="16"/>
    </row>
    <row r="214" spans="1:6" ht="18.75">
      <c r="A214" s="20"/>
      <c r="B214" s="20"/>
      <c r="C214" s="16"/>
      <c r="D214" s="16"/>
      <c r="E214" s="16"/>
      <c r="F214" s="16"/>
    </row>
    <row r="215" spans="1:6" ht="18.75">
      <c r="A215" s="20"/>
      <c r="B215" s="20"/>
      <c r="C215" s="16"/>
      <c r="D215" s="16"/>
      <c r="E215" s="16"/>
      <c r="F215" s="16"/>
    </row>
    <row r="216" spans="1:6" ht="18.75">
      <c r="A216" s="20"/>
      <c r="B216" s="20"/>
      <c r="C216" s="16"/>
      <c r="D216" s="16"/>
      <c r="E216" s="16"/>
      <c r="F216" s="16"/>
    </row>
    <row r="217" spans="1:6" ht="18.75">
      <c r="A217" s="20"/>
      <c r="B217" s="20"/>
      <c r="C217" s="16"/>
      <c r="D217" s="16"/>
      <c r="E217" s="16"/>
      <c r="F217" s="16"/>
    </row>
    <row r="218" spans="1:6" ht="18.75">
      <c r="A218" s="20"/>
      <c r="B218" s="20"/>
      <c r="C218" s="16"/>
      <c r="D218" s="16"/>
      <c r="E218" s="16"/>
      <c r="F218" s="16"/>
    </row>
    <row r="219" spans="1:6" ht="18.75">
      <c r="A219" s="20"/>
      <c r="B219" s="20"/>
      <c r="C219" s="16"/>
      <c r="D219" s="16"/>
      <c r="E219" s="16"/>
      <c r="F219" s="16"/>
    </row>
    <row r="220" spans="1:6" ht="18.75">
      <c r="A220" s="20"/>
      <c r="B220" s="20"/>
      <c r="C220" s="16"/>
      <c r="D220" s="16"/>
      <c r="E220" s="16"/>
      <c r="F220" s="16"/>
    </row>
    <row r="221" spans="1:6" ht="18.75">
      <c r="A221" s="20"/>
      <c r="B221" s="20"/>
      <c r="C221" s="16"/>
      <c r="D221" s="16"/>
      <c r="E221" s="16"/>
      <c r="F221" s="16"/>
    </row>
    <row r="222" spans="1:6" ht="18.75">
      <c r="A222" s="20"/>
      <c r="B222" s="20"/>
      <c r="C222" s="16"/>
      <c r="D222" s="16"/>
      <c r="E222" s="16"/>
      <c r="F222" s="16"/>
    </row>
    <row r="223" spans="1:6" ht="18.75">
      <c r="A223" s="20"/>
      <c r="B223" s="20"/>
      <c r="C223" s="16"/>
      <c r="D223" s="16"/>
      <c r="E223" s="16"/>
      <c r="F223" s="16"/>
    </row>
    <row r="224" spans="1:6" ht="18.75">
      <c r="A224" s="20"/>
      <c r="B224" s="20"/>
      <c r="C224" s="16"/>
      <c r="D224" s="16"/>
      <c r="E224" s="16"/>
      <c r="F224" s="16"/>
    </row>
    <row r="225" spans="1:6" ht="18.75">
      <c r="A225" s="20"/>
      <c r="B225" s="20"/>
      <c r="C225" s="16"/>
      <c r="D225" s="16"/>
      <c r="E225" s="16"/>
      <c r="F225" s="16"/>
    </row>
    <row r="226" spans="1:6" ht="18.75">
      <c r="A226" s="20"/>
      <c r="B226" s="20"/>
      <c r="C226" s="16"/>
      <c r="D226" s="16"/>
      <c r="E226" s="16"/>
      <c r="F226" s="16"/>
    </row>
    <row r="227" spans="1:6" ht="18.75">
      <c r="A227" s="20"/>
      <c r="B227" s="20"/>
      <c r="C227" s="16"/>
      <c r="D227" s="16"/>
      <c r="E227" s="16"/>
      <c r="F227" s="16"/>
    </row>
    <row r="228" spans="1:6" ht="18.75">
      <c r="A228" s="20"/>
      <c r="B228" s="20"/>
      <c r="C228" s="16"/>
      <c r="D228" s="16"/>
      <c r="E228" s="16"/>
      <c r="F228" s="16"/>
    </row>
    <row r="229" spans="1:6" ht="18.75">
      <c r="A229" s="20"/>
      <c r="B229" s="20"/>
      <c r="C229" s="16"/>
      <c r="D229" s="16"/>
      <c r="E229" s="16"/>
      <c r="F229" s="16"/>
    </row>
    <row r="230" spans="1:6" ht="18.75">
      <c r="A230" s="20"/>
      <c r="B230" s="20"/>
      <c r="C230" s="16"/>
      <c r="D230" s="16"/>
      <c r="E230" s="16"/>
      <c r="F230" s="16"/>
    </row>
    <row r="231" spans="1:6" ht="18.75">
      <c r="A231" s="20"/>
      <c r="B231" s="20"/>
      <c r="C231" s="16"/>
      <c r="D231" s="16"/>
      <c r="E231" s="16"/>
      <c r="F231" s="16"/>
    </row>
    <row r="232" spans="1:6" ht="18.75">
      <c r="A232" s="20"/>
      <c r="B232" s="20"/>
      <c r="C232" s="16"/>
      <c r="D232" s="16"/>
      <c r="E232" s="16"/>
      <c r="F232" s="16"/>
    </row>
    <row r="233" spans="1:6" ht="18.75">
      <c r="A233" s="20"/>
      <c r="B233" s="20"/>
      <c r="C233" s="16"/>
      <c r="D233" s="16"/>
      <c r="E233" s="16"/>
      <c r="F233" s="16"/>
    </row>
    <row r="234" spans="1:6" ht="18.75">
      <c r="A234" s="20"/>
      <c r="B234" s="20"/>
      <c r="C234" s="16"/>
      <c r="D234" s="16"/>
      <c r="E234" s="16"/>
      <c r="F234" s="16"/>
    </row>
    <row r="235" spans="1:6" ht="18.75">
      <c r="A235" s="20"/>
      <c r="B235" s="20"/>
      <c r="C235" s="16"/>
      <c r="D235" s="16"/>
      <c r="E235" s="16"/>
      <c r="F235" s="16"/>
    </row>
    <row r="236" spans="1:6" ht="18.75">
      <c r="A236" s="20"/>
      <c r="B236" s="20"/>
      <c r="C236" s="16"/>
      <c r="D236" s="16"/>
      <c r="E236" s="16"/>
      <c r="F236" s="16"/>
    </row>
    <row r="237" spans="1:6" ht="18.75">
      <c r="A237" s="20"/>
      <c r="B237" s="20"/>
      <c r="C237" s="16"/>
      <c r="D237" s="16"/>
      <c r="E237" s="16"/>
      <c r="F237" s="16"/>
    </row>
    <row r="238" spans="1:6" ht="18.75">
      <c r="A238" s="20"/>
      <c r="B238" s="20"/>
      <c r="C238" s="16"/>
      <c r="D238" s="16"/>
      <c r="E238" s="16"/>
      <c r="F238" s="16"/>
    </row>
    <row r="239" spans="1:6" ht="18.75">
      <c r="A239" s="20"/>
      <c r="B239" s="20"/>
      <c r="C239" s="16"/>
      <c r="D239" s="16"/>
      <c r="E239" s="16"/>
      <c r="F239" s="16"/>
    </row>
    <row r="240" spans="1:6" ht="18.75">
      <c r="A240" s="20"/>
      <c r="B240" s="20"/>
      <c r="C240" s="16"/>
      <c r="D240" s="16"/>
      <c r="E240" s="16"/>
      <c r="F240" s="16"/>
    </row>
    <row r="241" spans="1:6" ht="18.75">
      <c r="A241" s="20"/>
      <c r="B241" s="20"/>
      <c r="C241" s="16"/>
      <c r="D241" s="16"/>
      <c r="E241" s="16"/>
      <c r="F241" s="16"/>
    </row>
    <row r="242" spans="1:6" ht="18.75">
      <c r="A242" s="20"/>
      <c r="B242" s="20"/>
      <c r="C242" s="16"/>
      <c r="D242" s="16"/>
      <c r="E242" s="16"/>
      <c r="F242" s="16"/>
    </row>
    <row r="243" spans="1:6" ht="18.75">
      <c r="A243" s="20"/>
      <c r="B243" s="20"/>
      <c r="C243" s="16"/>
      <c r="D243" s="16"/>
      <c r="E243" s="16"/>
      <c r="F243" s="16"/>
    </row>
    <row r="244" spans="1:6" ht="18.75">
      <c r="A244" s="20"/>
      <c r="B244" s="20"/>
      <c r="C244" s="16"/>
      <c r="D244" s="16"/>
      <c r="E244" s="16"/>
      <c r="F244" s="16"/>
    </row>
    <row r="245" spans="1:6" ht="18.75">
      <c r="A245" s="20"/>
      <c r="B245" s="20"/>
      <c r="C245" s="16"/>
      <c r="D245" s="16"/>
      <c r="E245" s="16"/>
      <c r="F245" s="16"/>
    </row>
    <row r="246" spans="1:6" ht="18.75">
      <c r="A246" s="20"/>
      <c r="B246" s="20"/>
      <c r="C246" s="16"/>
      <c r="D246" s="16"/>
      <c r="E246" s="16"/>
      <c r="F246" s="16"/>
    </row>
    <row r="247" spans="1:6" ht="18.75">
      <c r="A247" s="20"/>
      <c r="B247" s="20"/>
      <c r="C247" s="16"/>
      <c r="D247" s="16"/>
      <c r="E247" s="16"/>
      <c r="F247" s="16"/>
    </row>
    <row r="248" spans="1:6" ht="18.75">
      <c r="A248" s="20"/>
      <c r="B248" s="20"/>
      <c r="C248" s="16"/>
      <c r="D248" s="16"/>
      <c r="E248" s="16"/>
      <c r="F248" s="16"/>
    </row>
    <row r="249" spans="1:6" ht="18.75">
      <c r="A249" s="20"/>
      <c r="B249" s="20"/>
      <c r="C249" s="16"/>
      <c r="D249" s="16"/>
      <c r="E249" s="16"/>
      <c r="F249" s="16"/>
    </row>
    <row r="250" spans="1:6" ht="18.75">
      <c r="A250" s="20"/>
      <c r="B250" s="20"/>
      <c r="C250" s="16"/>
      <c r="D250" s="16"/>
      <c r="E250" s="16"/>
      <c r="F250" s="16"/>
    </row>
    <row r="251" spans="1:6" ht="18.75">
      <c r="A251" s="20"/>
      <c r="B251" s="20"/>
      <c r="C251" s="16"/>
      <c r="D251" s="16"/>
      <c r="E251" s="16"/>
      <c r="F251" s="16"/>
    </row>
    <row r="252" spans="1:6" ht="18.75">
      <c r="A252" s="20"/>
      <c r="B252" s="20"/>
      <c r="C252" s="16"/>
      <c r="D252" s="16"/>
      <c r="E252" s="16"/>
      <c r="F252" s="16"/>
    </row>
    <row r="253" spans="1:6" ht="18.75">
      <c r="A253" s="20"/>
      <c r="B253" s="20"/>
      <c r="C253" s="16"/>
      <c r="D253" s="16"/>
      <c r="E253" s="16"/>
      <c r="F253" s="16"/>
    </row>
  </sheetData>
  <sheetProtection/>
  <mergeCells count="3">
    <mergeCell ref="A10:C10"/>
    <mergeCell ref="A104:C104"/>
    <mergeCell ref="A6:F6"/>
  </mergeCells>
  <printOptions/>
  <pageMargins left="1.1811023622047245" right="0.3937007874015748" top="0.7874015748031497" bottom="0.7874015748031497" header="0.5118110236220472" footer="0.5118110236220472"/>
  <pageSetup fitToHeight="5" fitToWidth="1"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0"/>
  <sheetViews>
    <sheetView zoomScale="60" zoomScaleNormal="60" zoomScalePageLayoutView="0" workbookViewId="0" topLeftCell="A1">
      <selection activeCell="E3" sqref="E3"/>
    </sheetView>
  </sheetViews>
  <sheetFormatPr defaultColWidth="9.00390625" defaultRowHeight="12.75"/>
  <cols>
    <col min="1" max="1" width="14.00390625" style="19" customWidth="1"/>
    <col min="2" max="2" width="9.875" style="19" customWidth="1"/>
    <col min="3" max="3" width="14.875" style="19" customWidth="1"/>
    <col min="4" max="4" width="19.00390625" style="19" customWidth="1"/>
    <col min="5" max="5" width="10.25390625" style="19" customWidth="1"/>
    <col min="6" max="6" width="125.75390625" style="15" customWidth="1"/>
    <col min="7" max="7" width="26.125" style="15" customWidth="1"/>
    <col min="8" max="8" width="21.25390625" style="82" customWidth="1"/>
    <col min="9" max="9" width="18.875" style="101" customWidth="1"/>
  </cols>
  <sheetData>
    <row r="1" spans="1:9" ht="18.75">
      <c r="A1" s="64"/>
      <c r="B1" s="64"/>
      <c r="C1" s="64"/>
      <c r="D1" s="64"/>
      <c r="E1" s="64"/>
      <c r="F1" s="80"/>
      <c r="G1" s="79"/>
      <c r="I1" s="127" t="s">
        <v>26</v>
      </c>
    </row>
    <row r="2" spans="1:9" ht="21.75" customHeight="1">
      <c r="A2" s="64"/>
      <c r="B2" s="64"/>
      <c r="C2" s="64"/>
      <c r="D2" s="64"/>
      <c r="E2" s="64"/>
      <c r="F2" s="47"/>
      <c r="G2" s="47"/>
      <c r="I2" s="127" t="s">
        <v>392</v>
      </c>
    </row>
    <row r="3" spans="1:9" ht="18.75">
      <c r="A3" s="64"/>
      <c r="B3" s="64"/>
      <c r="C3" s="64"/>
      <c r="D3" s="64"/>
      <c r="E3" s="64"/>
      <c r="F3" s="80"/>
      <c r="G3" s="79"/>
      <c r="I3" s="127" t="s">
        <v>393</v>
      </c>
    </row>
    <row r="4" spans="1:9" ht="27.75" customHeight="1">
      <c r="A4" s="64"/>
      <c r="B4" s="64"/>
      <c r="C4" s="64"/>
      <c r="D4" s="64"/>
      <c r="E4" s="64"/>
      <c r="F4" s="47"/>
      <c r="G4" s="47"/>
      <c r="I4" s="127" t="s">
        <v>433</v>
      </c>
    </row>
    <row r="5" spans="1:9" ht="34.5" customHeight="1">
      <c r="A5" s="198" t="s">
        <v>430</v>
      </c>
      <c r="B5" s="199"/>
      <c r="C5" s="199"/>
      <c r="D5" s="199"/>
      <c r="E5" s="199"/>
      <c r="F5" s="199"/>
      <c r="G5" s="199"/>
      <c r="H5" s="200"/>
      <c r="I5" s="200"/>
    </row>
    <row r="6" spans="1:9" ht="9.75" customHeight="1" hidden="1">
      <c r="A6" s="199"/>
      <c r="B6" s="199"/>
      <c r="C6" s="199"/>
      <c r="D6" s="199"/>
      <c r="E6" s="199"/>
      <c r="F6" s="199"/>
      <c r="G6" s="199"/>
      <c r="H6" s="200"/>
      <c r="I6" s="200"/>
    </row>
    <row r="7" spans="1:9" ht="22.5" customHeight="1">
      <c r="A7" s="109"/>
      <c r="B7" s="109"/>
      <c r="C7" s="109"/>
      <c r="D7" s="109"/>
      <c r="E7" s="109"/>
      <c r="F7" s="108"/>
      <c r="G7" s="110"/>
      <c r="H7" s="111"/>
      <c r="I7" s="108" t="s">
        <v>5</v>
      </c>
    </row>
    <row r="8" spans="1:10" ht="65.25" customHeight="1">
      <c r="A8" s="66" t="s">
        <v>215</v>
      </c>
      <c r="B8" s="201" t="s">
        <v>31</v>
      </c>
      <c r="C8" s="202"/>
      <c r="D8" s="66" t="s">
        <v>32</v>
      </c>
      <c r="E8" s="66" t="s">
        <v>33</v>
      </c>
      <c r="F8" s="66" t="s">
        <v>139</v>
      </c>
      <c r="G8" s="43" t="s">
        <v>355</v>
      </c>
      <c r="H8" s="102" t="s">
        <v>360</v>
      </c>
      <c r="I8" s="102" t="s">
        <v>359</v>
      </c>
      <c r="J8" s="9"/>
    </row>
    <row r="9" spans="1:10" ht="32.25" customHeight="1">
      <c r="A9" s="71" t="s">
        <v>252</v>
      </c>
      <c r="B9" s="71"/>
      <c r="C9" s="71"/>
      <c r="D9" s="71"/>
      <c r="E9" s="71"/>
      <c r="F9" s="67" t="s">
        <v>319</v>
      </c>
      <c r="G9" s="182">
        <f>G10+G59+G67+G86+G104+G160+G167+G196+G202</f>
        <v>17244456.580000002</v>
      </c>
      <c r="H9" s="182">
        <f>H10+H59+H67+H86+H104+H160+H167+H196+H202</f>
        <v>17090012.16</v>
      </c>
      <c r="I9" s="76">
        <f>H9/G9*100</f>
        <v>99.10438221533101</v>
      </c>
      <c r="J9" s="10"/>
    </row>
    <row r="10" spans="1:10" ht="17.25" customHeight="1">
      <c r="A10" s="71"/>
      <c r="B10" s="71" t="s">
        <v>113</v>
      </c>
      <c r="C10" s="71"/>
      <c r="D10" s="71"/>
      <c r="E10" s="71"/>
      <c r="F10" s="67" t="s">
        <v>114</v>
      </c>
      <c r="G10" s="182">
        <f>G11+G22+G48</f>
        <v>3640518.9799999995</v>
      </c>
      <c r="H10" s="182">
        <f>H11+H22+H48</f>
        <v>3597496.36</v>
      </c>
      <c r="I10" s="76">
        <f aca="true" t="shared" si="0" ref="I10:I76">H10/G10*100</f>
        <v>98.81822838347077</v>
      </c>
      <c r="J10" s="10"/>
    </row>
    <row r="11" spans="1:10" ht="37.5">
      <c r="A11" s="72"/>
      <c r="B11" s="72"/>
      <c r="C11" s="54" t="s">
        <v>115</v>
      </c>
      <c r="D11" s="54"/>
      <c r="E11" s="54"/>
      <c r="F11" s="25" t="s">
        <v>116</v>
      </c>
      <c r="G11" s="183">
        <f>G12</f>
        <v>912613.88</v>
      </c>
      <c r="H11" s="183">
        <f>H12</f>
        <v>877806.64</v>
      </c>
      <c r="I11" s="76">
        <f t="shared" si="0"/>
        <v>96.18598393441047</v>
      </c>
      <c r="J11" s="10"/>
    </row>
    <row r="12" spans="1:10" ht="25.5" customHeight="1">
      <c r="A12" s="72"/>
      <c r="B12" s="72"/>
      <c r="C12" s="54"/>
      <c r="D12" s="54" t="s">
        <v>210</v>
      </c>
      <c r="E12" s="54"/>
      <c r="F12" s="25" t="s">
        <v>211</v>
      </c>
      <c r="G12" s="176">
        <f>G13+G19</f>
        <v>912613.88</v>
      </c>
      <c r="H12" s="176">
        <f>H13+H19</f>
        <v>877806.64</v>
      </c>
      <c r="I12" s="78">
        <f t="shared" si="0"/>
        <v>96.18598393441047</v>
      </c>
      <c r="J12" s="10"/>
    </row>
    <row r="13" spans="1:10" ht="18.75">
      <c r="A13" s="72"/>
      <c r="B13" s="72"/>
      <c r="C13" s="54"/>
      <c r="D13" s="54" t="s">
        <v>230</v>
      </c>
      <c r="E13" s="54"/>
      <c r="F13" s="25" t="s">
        <v>117</v>
      </c>
      <c r="G13" s="176">
        <f>G15</f>
        <v>857571.42</v>
      </c>
      <c r="H13" s="176">
        <f>H15</f>
        <v>857571.42</v>
      </c>
      <c r="I13" s="78">
        <f t="shared" si="0"/>
        <v>100</v>
      </c>
      <c r="J13" s="10"/>
    </row>
    <row r="14" spans="1:10" ht="56.25">
      <c r="A14" s="72"/>
      <c r="B14" s="72"/>
      <c r="C14" s="54"/>
      <c r="D14" s="54"/>
      <c r="E14" s="54" t="s">
        <v>178</v>
      </c>
      <c r="F14" s="26" t="s">
        <v>202</v>
      </c>
      <c r="G14" s="176">
        <f>G15</f>
        <v>857571.42</v>
      </c>
      <c r="H14" s="176">
        <f>H15</f>
        <v>857571.42</v>
      </c>
      <c r="I14" s="78">
        <f t="shared" si="0"/>
        <v>100</v>
      </c>
      <c r="J14" s="10"/>
    </row>
    <row r="15" spans="1:10" ht="18.75">
      <c r="A15" s="72"/>
      <c r="B15" s="72"/>
      <c r="C15" s="54"/>
      <c r="D15" s="54"/>
      <c r="E15" s="54" t="s">
        <v>177</v>
      </c>
      <c r="F15" s="45" t="s">
        <v>203</v>
      </c>
      <c r="G15" s="179">
        <f>2!E18</f>
        <v>857571.42</v>
      </c>
      <c r="H15" s="179">
        <f>2!F18</f>
        <v>857571.42</v>
      </c>
      <c r="I15" s="78">
        <f t="shared" si="0"/>
        <v>100</v>
      </c>
      <c r="J15" s="10"/>
    </row>
    <row r="16" spans="1:10" ht="31.5" customHeight="1" hidden="1">
      <c r="A16" s="72"/>
      <c r="B16" s="72"/>
      <c r="C16" s="54"/>
      <c r="D16" s="54" t="s">
        <v>163</v>
      </c>
      <c r="E16" s="54"/>
      <c r="F16" s="44" t="s">
        <v>165</v>
      </c>
      <c r="G16" s="179"/>
      <c r="H16" s="179"/>
      <c r="I16" s="78" t="e">
        <f t="shared" si="0"/>
        <v>#DIV/0!</v>
      </c>
      <c r="J16" s="10"/>
    </row>
    <row r="17" spans="1:10" ht="57.75" customHeight="1" hidden="1">
      <c r="A17" s="72"/>
      <c r="B17" s="72"/>
      <c r="C17" s="54"/>
      <c r="D17" s="54" t="s">
        <v>164</v>
      </c>
      <c r="E17" s="54"/>
      <c r="F17" s="44" t="s">
        <v>166</v>
      </c>
      <c r="G17" s="179"/>
      <c r="H17" s="179"/>
      <c r="I17" s="78" t="e">
        <f t="shared" si="0"/>
        <v>#DIV/0!</v>
      </c>
      <c r="J17" s="10"/>
    </row>
    <row r="18" spans="1:10" ht="31.5" customHeight="1" hidden="1">
      <c r="A18" s="72"/>
      <c r="B18" s="72"/>
      <c r="C18" s="54"/>
      <c r="D18" s="54"/>
      <c r="E18" s="54" t="s">
        <v>118</v>
      </c>
      <c r="F18" s="44" t="s">
        <v>119</v>
      </c>
      <c r="G18" s="179"/>
      <c r="H18" s="179"/>
      <c r="I18" s="78" t="e">
        <f t="shared" si="0"/>
        <v>#DIV/0!</v>
      </c>
      <c r="J18" s="10"/>
    </row>
    <row r="19" spans="1:10" ht="38.25" customHeight="1">
      <c r="A19" s="72"/>
      <c r="B19" s="72"/>
      <c r="C19" s="54"/>
      <c r="D19" s="54" t="s">
        <v>422</v>
      </c>
      <c r="E19" s="58"/>
      <c r="F19" s="118" t="s">
        <v>423</v>
      </c>
      <c r="G19" s="176">
        <f>G20</f>
        <v>55042.46</v>
      </c>
      <c r="H19" s="176">
        <f>H20</f>
        <v>20235.22</v>
      </c>
      <c r="I19" s="75">
        <f t="shared" si="0"/>
        <v>36.76292811040786</v>
      </c>
      <c r="J19" s="10"/>
    </row>
    <row r="20" spans="1:10" ht="36.75" customHeight="1">
      <c r="A20" s="72"/>
      <c r="B20" s="72"/>
      <c r="C20" s="54"/>
      <c r="D20" s="54"/>
      <c r="E20" s="54" t="s">
        <v>178</v>
      </c>
      <c r="F20" s="118" t="s">
        <v>202</v>
      </c>
      <c r="G20" s="176">
        <f>G21</f>
        <v>55042.46</v>
      </c>
      <c r="H20" s="176">
        <f>H21</f>
        <v>20235.22</v>
      </c>
      <c r="I20" s="75">
        <f t="shared" si="0"/>
        <v>36.76292811040786</v>
      </c>
      <c r="J20" s="10"/>
    </row>
    <row r="21" spans="1:10" ht="20.25" customHeight="1">
      <c r="A21" s="72"/>
      <c r="B21" s="72"/>
      <c r="C21" s="54"/>
      <c r="D21" s="54"/>
      <c r="E21" s="54" t="s">
        <v>177</v>
      </c>
      <c r="F21" s="44" t="s">
        <v>203</v>
      </c>
      <c r="G21" s="176">
        <v>55042.46</v>
      </c>
      <c r="H21" s="176">
        <v>20235.22</v>
      </c>
      <c r="I21" s="75">
        <f t="shared" si="0"/>
        <v>36.76292811040786</v>
      </c>
      <c r="J21" s="10"/>
    </row>
    <row r="22" spans="1:10" ht="39" customHeight="1">
      <c r="A22" s="72"/>
      <c r="B22" s="72"/>
      <c r="C22" s="54" t="s">
        <v>120</v>
      </c>
      <c r="D22" s="54"/>
      <c r="E22" s="54"/>
      <c r="F22" s="45" t="s">
        <v>174</v>
      </c>
      <c r="G22" s="183">
        <f>G23</f>
        <v>2240872.0999999996</v>
      </c>
      <c r="H22" s="183">
        <f>H23</f>
        <v>2232656.7199999997</v>
      </c>
      <c r="I22" s="76">
        <f t="shared" si="0"/>
        <v>99.6333846987519</v>
      </c>
      <c r="J22" s="10"/>
    </row>
    <row r="23" spans="1:10" ht="21" customHeight="1">
      <c r="A23" s="72"/>
      <c r="B23" s="72"/>
      <c r="C23" s="54"/>
      <c r="D23" s="54" t="s">
        <v>210</v>
      </c>
      <c r="E23" s="54"/>
      <c r="F23" s="25" t="s">
        <v>211</v>
      </c>
      <c r="G23" s="176">
        <f>G24+G33+G36+G39+G42+G45</f>
        <v>2240872.0999999996</v>
      </c>
      <c r="H23" s="176">
        <f>H24+H33+H36+H39+H42+H45</f>
        <v>2232656.7199999997</v>
      </c>
      <c r="I23" s="78">
        <f t="shared" si="0"/>
        <v>99.6333846987519</v>
      </c>
      <c r="J23" s="10"/>
    </row>
    <row r="24" spans="1:10" ht="18.75">
      <c r="A24" s="72"/>
      <c r="B24" s="72"/>
      <c r="C24" s="54"/>
      <c r="D24" s="54" t="s">
        <v>231</v>
      </c>
      <c r="E24" s="54"/>
      <c r="F24" s="25" t="s">
        <v>307</v>
      </c>
      <c r="G24" s="176">
        <f>G25+G27+G31+G29</f>
        <v>2199022.0999999996</v>
      </c>
      <c r="H24" s="176">
        <f>H25+H27+H31+H29</f>
        <v>2190806.7199999997</v>
      </c>
      <c r="I24" s="78">
        <f t="shared" si="0"/>
        <v>99.62640757453052</v>
      </c>
      <c r="J24" s="10"/>
    </row>
    <row r="25" spans="1:10" ht="56.25">
      <c r="A25" s="72"/>
      <c r="B25" s="72"/>
      <c r="C25" s="54"/>
      <c r="D25" s="54"/>
      <c r="E25" s="54" t="s">
        <v>178</v>
      </c>
      <c r="F25" s="26" t="s">
        <v>202</v>
      </c>
      <c r="G25" s="176">
        <f>G26</f>
        <v>1253032.41</v>
      </c>
      <c r="H25" s="176">
        <f>H26</f>
        <v>1253032.41</v>
      </c>
      <c r="I25" s="78">
        <f t="shared" si="0"/>
        <v>100</v>
      </c>
      <c r="J25" s="10"/>
    </row>
    <row r="26" spans="1:10" ht="18.75">
      <c r="A26" s="72"/>
      <c r="B26" s="72"/>
      <c r="C26" s="54"/>
      <c r="D26" s="54"/>
      <c r="E26" s="54" t="s">
        <v>177</v>
      </c>
      <c r="F26" s="45" t="s">
        <v>203</v>
      </c>
      <c r="G26" s="176">
        <f>2!E29</f>
        <v>1253032.41</v>
      </c>
      <c r="H26" s="176">
        <f>2!F29</f>
        <v>1253032.41</v>
      </c>
      <c r="I26" s="78">
        <f t="shared" si="0"/>
        <v>100</v>
      </c>
      <c r="J26" s="10"/>
    </row>
    <row r="27" spans="1:10" ht="18.75">
      <c r="A27" s="72"/>
      <c r="B27" s="72"/>
      <c r="C27" s="54"/>
      <c r="D27" s="54"/>
      <c r="E27" s="54" t="s">
        <v>179</v>
      </c>
      <c r="F27" s="45" t="s">
        <v>204</v>
      </c>
      <c r="G27" s="176">
        <f>G28</f>
        <v>709815.94</v>
      </c>
      <c r="H27" s="176">
        <f>H28</f>
        <v>701600.56</v>
      </c>
      <c r="I27" s="78">
        <f t="shared" si="0"/>
        <v>98.8426041827125</v>
      </c>
      <c r="J27" s="10"/>
    </row>
    <row r="28" spans="1:10" ht="17.25" customHeight="1">
      <c r="A28" s="72"/>
      <c r="B28" s="72"/>
      <c r="C28" s="54"/>
      <c r="D28" s="54"/>
      <c r="E28" s="54" t="s">
        <v>180</v>
      </c>
      <c r="F28" s="45" t="s">
        <v>205</v>
      </c>
      <c r="G28" s="176">
        <f>2!E31</f>
        <v>709815.94</v>
      </c>
      <c r="H28" s="176">
        <f>2!F31</f>
        <v>701600.56</v>
      </c>
      <c r="I28" s="78">
        <f t="shared" si="0"/>
        <v>98.8426041827125</v>
      </c>
      <c r="J28" s="10"/>
    </row>
    <row r="29" spans="1:10" ht="18.75">
      <c r="A29" s="72"/>
      <c r="B29" s="72"/>
      <c r="C29" s="54"/>
      <c r="D29" s="54"/>
      <c r="E29" s="54" t="s">
        <v>190</v>
      </c>
      <c r="F29" s="44" t="s">
        <v>191</v>
      </c>
      <c r="G29" s="176">
        <f>G30</f>
        <v>61944.86</v>
      </c>
      <c r="H29" s="176">
        <f>H30</f>
        <v>61944.86</v>
      </c>
      <c r="I29" s="78">
        <f t="shared" si="0"/>
        <v>100</v>
      </c>
      <c r="J29" s="135"/>
    </row>
    <row r="30" spans="1:10" ht="20.25" customHeight="1">
      <c r="A30" s="73"/>
      <c r="B30" s="73"/>
      <c r="C30" s="72"/>
      <c r="D30" s="54"/>
      <c r="E30" s="54" t="s">
        <v>195</v>
      </c>
      <c r="F30" s="44" t="s">
        <v>196</v>
      </c>
      <c r="G30" s="179">
        <f>2!E33</f>
        <v>61944.86</v>
      </c>
      <c r="H30" s="179">
        <f>2!F33</f>
        <v>61944.86</v>
      </c>
      <c r="I30" s="78">
        <f t="shared" si="0"/>
        <v>100</v>
      </c>
      <c r="J30" s="135"/>
    </row>
    <row r="31" spans="1:10" ht="18.75">
      <c r="A31" s="72"/>
      <c r="B31" s="72"/>
      <c r="C31" s="54"/>
      <c r="D31" s="54"/>
      <c r="E31" s="58" t="s">
        <v>181</v>
      </c>
      <c r="F31" s="49" t="s">
        <v>182</v>
      </c>
      <c r="G31" s="176">
        <f>G32</f>
        <v>174228.89</v>
      </c>
      <c r="H31" s="176">
        <f>H32</f>
        <v>174228.89</v>
      </c>
      <c r="I31" s="78">
        <f t="shared" si="0"/>
        <v>100</v>
      </c>
      <c r="J31" s="10"/>
    </row>
    <row r="32" spans="1:10" ht="18" customHeight="1">
      <c r="A32" s="72"/>
      <c r="B32" s="72"/>
      <c r="C32" s="54"/>
      <c r="D32" s="54"/>
      <c r="E32" s="58" t="s">
        <v>183</v>
      </c>
      <c r="F32" s="50" t="s">
        <v>206</v>
      </c>
      <c r="G32" s="179">
        <f>2!E35</f>
        <v>174228.89</v>
      </c>
      <c r="H32" s="179">
        <f>2!F35</f>
        <v>174228.89</v>
      </c>
      <c r="I32" s="78">
        <f t="shared" si="0"/>
        <v>100</v>
      </c>
      <c r="J32" s="10"/>
    </row>
    <row r="33" spans="1:10" ht="18.75">
      <c r="A33" s="72"/>
      <c r="B33" s="72"/>
      <c r="C33" s="54"/>
      <c r="D33" s="65" t="s">
        <v>229</v>
      </c>
      <c r="E33" s="121"/>
      <c r="F33" s="46" t="s">
        <v>216</v>
      </c>
      <c r="G33" s="176">
        <f>G34</f>
        <v>8650</v>
      </c>
      <c r="H33" s="176">
        <f>H34</f>
        <v>8650</v>
      </c>
      <c r="I33" s="78">
        <f t="shared" si="0"/>
        <v>100</v>
      </c>
      <c r="J33" s="10"/>
    </row>
    <row r="34" spans="1:10" ht="18.75">
      <c r="A34" s="72"/>
      <c r="B34" s="72"/>
      <c r="C34" s="54"/>
      <c r="D34" s="54"/>
      <c r="E34" s="54" t="s">
        <v>118</v>
      </c>
      <c r="F34" s="25" t="s">
        <v>218</v>
      </c>
      <c r="G34" s="176">
        <f>G35</f>
        <v>8650</v>
      </c>
      <c r="H34" s="176">
        <f>H35</f>
        <v>8650</v>
      </c>
      <c r="I34" s="78">
        <f t="shared" si="0"/>
        <v>100</v>
      </c>
      <c r="J34" s="10"/>
    </row>
    <row r="35" spans="1:10" ht="18.75">
      <c r="A35" s="72"/>
      <c r="B35" s="72"/>
      <c r="C35" s="54"/>
      <c r="D35" s="54"/>
      <c r="E35" s="54" t="s">
        <v>217</v>
      </c>
      <c r="F35" s="44" t="s">
        <v>219</v>
      </c>
      <c r="G35" s="176">
        <f>2!E38</f>
        <v>8650</v>
      </c>
      <c r="H35" s="176">
        <f>2!F38</f>
        <v>8650</v>
      </c>
      <c r="I35" s="78">
        <f t="shared" si="0"/>
        <v>100</v>
      </c>
      <c r="J35" s="10"/>
    </row>
    <row r="36" spans="1:10" ht="18.75">
      <c r="A36" s="72"/>
      <c r="B36" s="72"/>
      <c r="C36" s="54"/>
      <c r="D36" s="65" t="s">
        <v>232</v>
      </c>
      <c r="E36" s="121"/>
      <c r="F36" s="46" t="s">
        <v>220</v>
      </c>
      <c r="G36" s="176">
        <f aca="true" t="shared" si="1" ref="G36:H40">G37</f>
        <v>0</v>
      </c>
      <c r="H36" s="176">
        <f t="shared" si="1"/>
        <v>0</v>
      </c>
      <c r="I36" s="78">
        <v>0</v>
      </c>
      <c r="J36" s="10"/>
    </row>
    <row r="37" spans="1:10" ht="18.75">
      <c r="A37" s="72"/>
      <c r="B37" s="72"/>
      <c r="C37" s="54"/>
      <c r="D37" s="54"/>
      <c r="E37" s="54" t="s">
        <v>118</v>
      </c>
      <c r="F37" s="25" t="s">
        <v>218</v>
      </c>
      <c r="G37" s="176">
        <f t="shared" si="1"/>
        <v>0</v>
      </c>
      <c r="H37" s="176">
        <f t="shared" si="1"/>
        <v>0</v>
      </c>
      <c r="I37" s="78">
        <v>0</v>
      </c>
      <c r="J37" s="10"/>
    </row>
    <row r="38" spans="1:10" ht="18.75">
      <c r="A38" s="72"/>
      <c r="B38" s="72"/>
      <c r="C38" s="54"/>
      <c r="D38" s="54"/>
      <c r="E38" s="54" t="s">
        <v>217</v>
      </c>
      <c r="F38" s="44" t="s">
        <v>219</v>
      </c>
      <c r="G38" s="176">
        <f>2!E41</f>
        <v>0</v>
      </c>
      <c r="H38" s="176">
        <f>2!F41</f>
        <v>0</v>
      </c>
      <c r="I38" s="78">
        <v>0</v>
      </c>
      <c r="J38" s="10"/>
    </row>
    <row r="39" spans="1:10" ht="18.75">
      <c r="A39" s="72"/>
      <c r="B39" s="72"/>
      <c r="C39" s="54"/>
      <c r="D39" s="65" t="s">
        <v>247</v>
      </c>
      <c r="E39" s="121"/>
      <c r="F39" s="46" t="s">
        <v>248</v>
      </c>
      <c r="G39" s="176">
        <f t="shared" si="1"/>
        <v>30000</v>
      </c>
      <c r="H39" s="176">
        <f t="shared" si="1"/>
        <v>30000</v>
      </c>
      <c r="I39" s="78">
        <f t="shared" si="0"/>
        <v>100</v>
      </c>
      <c r="J39" s="10"/>
    </row>
    <row r="40" spans="1:10" ht="18.75">
      <c r="A40" s="72"/>
      <c r="B40" s="72"/>
      <c r="C40" s="54"/>
      <c r="D40" s="54"/>
      <c r="E40" s="54" t="s">
        <v>118</v>
      </c>
      <c r="F40" s="25" t="s">
        <v>218</v>
      </c>
      <c r="G40" s="176">
        <f t="shared" si="1"/>
        <v>30000</v>
      </c>
      <c r="H40" s="176">
        <f t="shared" si="1"/>
        <v>30000</v>
      </c>
      <c r="I40" s="78">
        <f t="shared" si="0"/>
        <v>100</v>
      </c>
      <c r="J40" s="10"/>
    </row>
    <row r="41" spans="1:10" ht="18.75">
      <c r="A41" s="72"/>
      <c r="B41" s="72"/>
      <c r="C41" s="54"/>
      <c r="D41" s="54"/>
      <c r="E41" s="54" t="s">
        <v>217</v>
      </c>
      <c r="F41" s="44" t="s">
        <v>219</v>
      </c>
      <c r="G41" s="176">
        <f>2!E44</f>
        <v>30000</v>
      </c>
      <c r="H41" s="176">
        <f>2!F44</f>
        <v>30000</v>
      </c>
      <c r="I41" s="78">
        <f t="shared" si="0"/>
        <v>100</v>
      </c>
      <c r="J41" s="10"/>
    </row>
    <row r="42" spans="1:10" ht="18.75">
      <c r="A42" s="72"/>
      <c r="B42" s="72"/>
      <c r="C42" s="54"/>
      <c r="D42" s="54" t="s">
        <v>234</v>
      </c>
      <c r="E42" s="54"/>
      <c r="F42" s="25" t="s">
        <v>175</v>
      </c>
      <c r="G42" s="176">
        <f>G43</f>
        <v>800</v>
      </c>
      <c r="H42" s="176">
        <f>H43</f>
        <v>800</v>
      </c>
      <c r="I42" s="78">
        <f t="shared" si="0"/>
        <v>100</v>
      </c>
      <c r="J42" s="10"/>
    </row>
    <row r="43" spans="1:10" ht="18.75">
      <c r="A43" s="72"/>
      <c r="B43" s="72"/>
      <c r="C43" s="54"/>
      <c r="D43" s="54"/>
      <c r="E43" s="54" t="s">
        <v>179</v>
      </c>
      <c r="F43" s="44" t="s">
        <v>204</v>
      </c>
      <c r="G43" s="176">
        <f>G44</f>
        <v>800</v>
      </c>
      <c r="H43" s="176">
        <f>H44</f>
        <v>800</v>
      </c>
      <c r="I43" s="78">
        <f t="shared" si="0"/>
        <v>100</v>
      </c>
      <c r="J43" s="10"/>
    </row>
    <row r="44" spans="1:10" ht="18.75">
      <c r="A44" s="72"/>
      <c r="B44" s="72"/>
      <c r="C44" s="54"/>
      <c r="D44" s="54"/>
      <c r="E44" s="54" t="s">
        <v>180</v>
      </c>
      <c r="F44" s="44" t="s">
        <v>205</v>
      </c>
      <c r="G44" s="176">
        <f>2!E47</f>
        <v>800</v>
      </c>
      <c r="H44" s="176">
        <f>2!F47</f>
        <v>800</v>
      </c>
      <c r="I44" s="78">
        <f t="shared" si="0"/>
        <v>100</v>
      </c>
      <c r="J44" s="10"/>
    </row>
    <row r="45" spans="1:10" ht="56.25">
      <c r="A45" s="72"/>
      <c r="B45" s="72"/>
      <c r="C45" s="54"/>
      <c r="D45" s="54" t="s">
        <v>235</v>
      </c>
      <c r="E45" s="54"/>
      <c r="F45" s="25" t="s">
        <v>237</v>
      </c>
      <c r="G45" s="176">
        <f>G46</f>
        <v>2400</v>
      </c>
      <c r="H45" s="176">
        <f>H46</f>
        <v>2400</v>
      </c>
      <c r="I45" s="78">
        <f t="shared" si="0"/>
        <v>100</v>
      </c>
      <c r="J45" s="10"/>
    </row>
    <row r="46" spans="1:10" ht="18.75">
      <c r="A46" s="72"/>
      <c r="B46" s="72"/>
      <c r="C46" s="54"/>
      <c r="D46" s="54"/>
      <c r="E46" s="54" t="s">
        <v>179</v>
      </c>
      <c r="F46" s="44" t="s">
        <v>204</v>
      </c>
      <c r="G46" s="176">
        <f>G47</f>
        <v>2400</v>
      </c>
      <c r="H46" s="176">
        <f>H47</f>
        <v>2400</v>
      </c>
      <c r="I46" s="78">
        <f t="shared" si="0"/>
        <v>100</v>
      </c>
      <c r="J46" s="10"/>
    </row>
    <row r="47" spans="1:10" ht="18.75">
      <c r="A47" s="72"/>
      <c r="B47" s="72"/>
      <c r="C47" s="54"/>
      <c r="D47" s="54"/>
      <c r="E47" s="54" t="s">
        <v>180</v>
      </c>
      <c r="F47" s="44" t="s">
        <v>205</v>
      </c>
      <c r="G47" s="176">
        <f>2!E50</f>
        <v>2400</v>
      </c>
      <c r="H47" s="176">
        <f>2!F50</f>
        <v>2400</v>
      </c>
      <c r="I47" s="78">
        <f t="shared" si="0"/>
        <v>100</v>
      </c>
      <c r="J47" s="10"/>
    </row>
    <row r="48" spans="1:10" ht="19.5">
      <c r="A48" s="72"/>
      <c r="B48" s="72"/>
      <c r="C48" s="54" t="s">
        <v>173</v>
      </c>
      <c r="D48" s="54"/>
      <c r="E48" s="54"/>
      <c r="F48" s="44" t="s">
        <v>122</v>
      </c>
      <c r="G48" s="183">
        <f>G49+G53</f>
        <v>487033</v>
      </c>
      <c r="H48" s="183">
        <f>H49+H53</f>
        <v>487033</v>
      </c>
      <c r="I48" s="76">
        <f t="shared" si="0"/>
        <v>100</v>
      </c>
      <c r="J48" s="10"/>
    </row>
    <row r="49" spans="1:10" ht="21" customHeight="1">
      <c r="A49" s="72"/>
      <c r="B49" s="72"/>
      <c r="C49" s="54"/>
      <c r="D49" s="54" t="s">
        <v>328</v>
      </c>
      <c r="E49" s="54"/>
      <c r="F49" s="44" t="s">
        <v>27</v>
      </c>
      <c r="G49" s="179">
        <f aca="true" t="shared" si="2" ref="G49:H51">G50</f>
        <v>459639</v>
      </c>
      <c r="H49" s="179">
        <f t="shared" si="2"/>
        <v>459639</v>
      </c>
      <c r="I49" s="78">
        <f t="shared" si="0"/>
        <v>100</v>
      </c>
      <c r="J49" s="10"/>
    </row>
    <row r="50" spans="1:10" ht="18.75">
      <c r="A50" s="72"/>
      <c r="B50" s="72"/>
      <c r="C50" s="54"/>
      <c r="D50" s="65" t="s">
        <v>327</v>
      </c>
      <c r="E50" s="121"/>
      <c r="F50" s="46" t="s">
        <v>305</v>
      </c>
      <c r="G50" s="176">
        <f t="shared" si="2"/>
        <v>459639</v>
      </c>
      <c r="H50" s="176">
        <f t="shared" si="2"/>
        <v>459639</v>
      </c>
      <c r="I50" s="78">
        <f t="shared" si="0"/>
        <v>100</v>
      </c>
      <c r="J50" s="10"/>
    </row>
    <row r="51" spans="1:10" ht="18.75">
      <c r="A51" s="72"/>
      <c r="B51" s="72"/>
      <c r="C51" s="54"/>
      <c r="D51" s="54"/>
      <c r="E51" s="54" t="s">
        <v>179</v>
      </c>
      <c r="F51" s="44" t="s">
        <v>204</v>
      </c>
      <c r="G51" s="176">
        <f t="shared" si="2"/>
        <v>459639</v>
      </c>
      <c r="H51" s="176">
        <f t="shared" si="2"/>
        <v>459639</v>
      </c>
      <c r="I51" s="78">
        <f t="shared" si="0"/>
        <v>100</v>
      </c>
      <c r="J51" s="10"/>
    </row>
    <row r="52" spans="1:10" ht="18.75">
      <c r="A52" s="72"/>
      <c r="B52" s="72"/>
      <c r="C52" s="54"/>
      <c r="D52" s="54"/>
      <c r="E52" s="54" t="s">
        <v>180</v>
      </c>
      <c r="F52" s="44" t="s">
        <v>205</v>
      </c>
      <c r="G52" s="176">
        <f>2!E55</f>
        <v>459639</v>
      </c>
      <c r="H52" s="176">
        <f>2!F55</f>
        <v>459639</v>
      </c>
      <c r="I52" s="78">
        <f t="shared" si="0"/>
        <v>100</v>
      </c>
      <c r="J52" s="10"/>
    </row>
    <row r="53" spans="1:10" ht="18.75">
      <c r="A53" s="72"/>
      <c r="B53" s="72"/>
      <c r="C53" s="54"/>
      <c r="D53" s="54" t="s">
        <v>212</v>
      </c>
      <c r="E53" s="54"/>
      <c r="F53" s="44" t="s">
        <v>213</v>
      </c>
      <c r="G53" s="176">
        <f>G54</f>
        <v>27394</v>
      </c>
      <c r="H53" s="176">
        <f>H54</f>
        <v>27394</v>
      </c>
      <c r="I53" s="75">
        <f t="shared" si="0"/>
        <v>100</v>
      </c>
      <c r="J53" s="10"/>
    </row>
    <row r="54" spans="1:10" ht="18.75">
      <c r="A54" s="72"/>
      <c r="B54" s="72"/>
      <c r="C54" s="54"/>
      <c r="D54" s="54" t="s">
        <v>233</v>
      </c>
      <c r="E54" s="54"/>
      <c r="F54" s="96" t="s">
        <v>123</v>
      </c>
      <c r="G54" s="176">
        <f>G55+G57</f>
        <v>27394</v>
      </c>
      <c r="H54" s="176">
        <f>H55+H57</f>
        <v>27394</v>
      </c>
      <c r="I54" s="75">
        <f t="shared" si="0"/>
        <v>100</v>
      </c>
      <c r="J54" s="10"/>
    </row>
    <row r="55" spans="1:10" ht="18.75">
      <c r="A55" s="72"/>
      <c r="B55" s="72"/>
      <c r="C55" s="54"/>
      <c r="D55" s="56"/>
      <c r="E55" s="54" t="s">
        <v>179</v>
      </c>
      <c r="F55" s="44" t="s">
        <v>204</v>
      </c>
      <c r="G55" s="176">
        <f>G56</f>
        <v>2394</v>
      </c>
      <c r="H55" s="176">
        <f>H56</f>
        <v>2394</v>
      </c>
      <c r="I55" s="75">
        <f t="shared" si="0"/>
        <v>100</v>
      </c>
      <c r="J55" s="10"/>
    </row>
    <row r="56" spans="1:10" ht="18.75">
      <c r="A56" s="72"/>
      <c r="B56" s="72"/>
      <c r="C56" s="54"/>
      <c r="D56" s="56"/>
      <c r="E56" s="54" t="s">
        <v>180</v>
      </c>
      <c r="F56" s="44" t="s">
        <v>205</v>
      </c>
      <c r="G56" s="176">
        <v>2394</v>
      </c>
      <c r="H56" s="176">
        <v>2394</v>
      </c>
      <c r="I56" s="75">
        <f t="shared" si="0"/>
        <v>100</v>
      </c>
      <c r="J56" s="10"/>
    </row>
    <row r="57" spans="1:10" ht="18.75">
      <c r="A57" s="72"/>
      <c r="B57" s="72"/>
      <c r="C57" s="54"/>
      <c r="D57" s="56"/>
      <c r="E57" s="58" t="s">
        <v>181</v>
      </c>
      <c r="F57" s="96" t="s">
        <v>182</v>
      </c>
      <c r="G57" s="176">
        <f>G58</f>
        <v>25000</v>
      </c>
      <c r="H57" s="176">
        <f>H58</f>
        <v>25000</v>
      </c>
      <c r="I57" s="75">
        <f t="shared" si="0"/>
        <v>100</v>
      </c>
      <c r="J57" s="10"/>
    </row>
    <row r="58" spans="1:10" ht="18.75">
      <c r="A58" s="72"/>
      <c r="B58" s="72"/>
      <c r="C58" s="54"/>
      <c r="D58" s="56"/>
      <c r="E58" s="58" t="s">
        <v>183</v>
      </c>
      <c r="F58" s="25" t="s">
        <v>206</v>
      </c>
      <c r="G58" s="176">
        <v>25000</v>
      </c>
      <c r="H58" s="176">
        <v>25000</v>
      </c>
      <c r="I58" s="75">
        <f t="shared" si="0"/>
        <v>100</v>
      </c>
      <c r="J58" s="10"/>
    </row>
    <row r="59" spans="1:10" ht="17.25" customHeight="1">
      <c r="A59" s="71"/>
      <c r="B59" s="71" t="s">
        <v>115</v>
      </c>
      <c r="C59" s="71"/>
      <c r="D59" s="71"/>
      <c r="E59" s="71"/>
      <c r="F59" s="67" t="s">
        <v>267</v>
      </c>
      <c r="G59" s="182">
        <f aca="true" t="shared" si="3" ref="G59:H61">G60</f>
        <v>88400</v>
      </c>
      <c r="H59" s="182">
        <f t="shared" si="3"/>
        <v>88400</v>
      </c>
      <c r="I59" s="76">
        <f t="shared" si="0"/>
        <v>100</v>
      </c>
      <c r="J59" s="10"/>
    </row>
    <row r="60" spans="1:10" ht="24.75" customHeight="1">
      <c r="A60" s="72"/>
      <c r="B60" s="72"/>
      <c r="C60" s="54" t="s">
        <v>124</v>
      </c>
      <c r="D60" s="54"/>
      <c r="E60" s="54"/>
      <c r="F60" s="163" t="s">
        <v>269</v>
      </c>
      <c r="G60" s="183">
        <f t="shared" si="3"/>
        <v>88400</v>
      </c>
      <c r="H60" s="183">
        <f t="shared" si="3"/>
        <v>88400</v>
      </c>
      <c r="I60" s="76">
        <f t="shared" si="0"/>
        <v>100</v>
      </c>
      <c r="J60" s="10"/>
    </row>
    <row r="61" spans="1:10" ht="21" customHeight="1">
      <c r="A61" s="72"/>
      <c r="B61" s="72"/>
      <c r="C61" s="54"/>
      <c r="D61" s="54" t="s">
        <v>210</v>
      </c>
      <c r="E61" s="54"/>
      <c r="F61" s="25" t="s">
        <v>211</v>
      </c>
      <c r="G61" s="176">
        <f t="shared" si="3"/>
        <v>88400</v>
      </c>
      <c r="H61" s="176">
        <f t="shared" si="3"/>
        <v>88400</v>
      </c>
      <c r="I61" s="78">
        <f t="shared" si="0"/>
        <v>100</v>
      </c>
      <c r="J61" s="10"/>
    </row>
    <row r="62" spans="1:10" ht="18.75">
      <c r="A62" s="72"/>
      <c r="B62" s="72"/>
      <c r="C62" s="54"/>
      <c r="D62" s="54" t="s">
        <v>270</v>
      </c>
      <c r="E62" s="54"/>
      <c r="F62" s="44" t="s">
        <v>271</v>
      </c>
      <c r="G62" s="176">
        <f>G63+G65</f>
        <v>88400</v>
      </c>
      <c r="H62" s="176">
        <f>H63+H65</f>
        <v>88400</v>
      </c>
      <c r="I62" s="78">
        <f t="shared" si="0"/>
        <v>100</v>
      </c>
      <c r="J62" s="10"/>
    </row>
    <row r="63" spans="1:10" ht="56.25">
      <c r="A63" s="72"/>
      <c r="B63" s="72"/>
      <c r="C63" s="54"/>
      <c r="D63" s="54"/>
      <c r="E63" s="54" t="s">
        <v>178</v>
      </c>
      <c r="F63" s="26" t="s">
        <v>202</v>
      </c>
      <c r="G63" s="176">
        <f>G64</f>
        <v>88400</v>
      </c>
      <c r="H63" s="176">
        <f>H64</f>
        <v>88400</v>
      </c>
      <c r="I63" s="78">
        <f t="shared" si="0"/>
        <v>100</v>
      </c>
      <c r="J63" s="10"/>
    </row>
    <row r="64" spans="1:10" ht="18.75">
      <c r="A64" s="72"/>
      <c r="B64" s="72"/>
      <c r="C64" s="54"/>
      <c r="D64" s="54"/>
      <c r="E64" s="54" t="s">
        <v>177</v>
      </c>
      <c r="F64" s="45" t="s">
        <v>203</v>
      </c>
      <c r="G64" s="176">
        <f>2!E67</f>
        <v>88400</v>
      </c>
      <c r="H64" s="176">
        <f>2!F67</f>
        <v>88400</v>
      </c>
      <c r="I64" s="78">
        <f t="shared" si="0"/>
        <v>100</v>
      </c>
      <c r="J64" s="10"/>
    </row>
    <row r="65" spans="1:10" ht="18.75">
      <c r="A65" s="72"/>
      <c r="B65" s="72"/>
      <c r="C65" s="54"/>
      <c r="D65" s="54"/>
      <c r="E65" s="54" t="s">
        <v>179</v>
      </c>
      <c r="F65" s="45" t="s">
        <v>204</v>
      </c>
      <c r="G65" s="176">
        <f>G66</f>
        <v>0</v>
      </c>
      <c r="H65" s="176">
        <f>H66</f>
        <v>0</v>
      </c>
      <c r="I65" s="78">
        <v>0</v>
      </c>
      <c r="J65" s="10"/>
    </row>
    <row r="66" spans="1:10" ht="17.25" customHeight="1">
      <c r="A66" s="72"/>
      <c r="B66" s="72"/>
      <c r="C66" s="54"/>
      <c r="D66" s="54"/>
      <c r="E66" s="54" t="s">
        <v>180</v>
      </c>
      <c r="F66" s="45" t="s">
        <v>205</v>
      </c>
      <c r="G66" s="176">
        <f>2!E69</f>
        <v>0</v>
      </c>
      <c r="H66" s="176">
        <f>2!F69</f>
        <v>0</v>
      </c>
      <c r="I66" s="78">
        <v>0</v>
      </c>
      <c r="J66" s="10"/>
    </row>
    <row r="67" spans="1:10" ht="18.75">
      <c r="A67" s="72"/>
      <c r="B67" s="74" t="s">
        <v>124</v>
      </c>
      <c r="C67" s="54"/>
      <c r="D67" s="54"/>
      <c r="E67" s="54"/>
      <c r="F67" s="69" t="s">
        <v>125</v>
      </c>
      <c r="G67" s="175">
        <f>G68+G79</f>
        <v>1196481.11</v>
      </c>
      <c r="H67" s="175">
        <f>H68+H79</f>
        <v>1189987.27</v>
      </c>
      <c r="I67" s="76">
        <f t="shared" si="0"/>
        <v>99.45725511704902</v>
      </c>
      <c r="J67" s="10"/>
    </row>
    <row r="68" spans="1:10" ht="19.5">
      <c r="A68" s="72"/>
      <c r="B68" s="72"/>
      <c r="C68" s="54" t="s">
        <v>136</v>
      </c>
      <c r="D68" s="54"/>
      <c r="E68" s="54"/>
      <c r="F68" s="45" t="s">
        <v>326</v>
      </c>
      <c r="G68" s="183">
        <f>G69</f>
        <v>1185200.11</v>
      </c>
      <c r="H68" s="183">
        <f>H69</f>
        <v>1178706.27</v>
      </c>
      <c r="I68" s="76">
        <f t="shared" si="0"/>
        <v>99.4520891497386</v>
      </c>
      <c r="J68" s="10"/>
    </row>
    <row r="69" spans="1:10" ht="21" customHeight="1">
      <c r="A69" s="72"/>
      <c r="B69" s="72"/>
      <c r="C69" s="54"/>
      <c r="D69" s="54" t="s">
        <v>328</v>
      </c>
      <c r="E69" s="54"/>
      <c r="F69" s="44" t="s">
        <v>27</v>
      </c>
      <c r="G69" s="179">
        <f>G70</f>
        <v>1185200.11</v>
      </c>
      <c r="H69" s="179">
        <f>H70</f>
        <v>1178706.27</v>
      </c>
      <c r="I69" s="78">
        <f t="shared" si="0"/>
        <v>99.4520891497386</v>
      </c>
      <c r="J69" s="10"/>
    </row>
    <row r="70" spans="1:10" ht="18.75">
      <c r="A70" s="72"/>
      <c r="B70" s="72"/>
      <c r="C70" s="54"/>
      <c r="D70" s="54" t="s">
        <v>325</v>
      </c>
      <c r="E70" s="54"/>
      <c r="F70" s="25" t="s">
        <v>326</v>
      </c>
      <c r="G70" s="176">
        <f>G71+G73+G77+G75</f>
        <v>1185200.11</v>
      </c>
      <c r="H70" s="176">
        <f>H71+H73+H77+H75</f>
        <v>1178706.27</v>
      </c>
      <c r="I70" s="78">
        <f t="shared" si="0"/>
        <v>99.4520891497386</v>
      </c>
      <c r="J70" s="10"/>
    </row>
    <row r="71" spans="1:10" ht="56.25">
      <c r="A71" s="72"/>
      <c r="B71" s="72"/>
      <c r="C71" s="54"/>
      <c r="D71" s="54"/>
      <c r="E71" s="54" t="s">
        <v>178</v>
      </c>
      <c r="F71" s="26" t="s">
        <v>202</v>
      </c>
      <c r="G71" s="176">
        <f>G72</f>
        <v>1012427.33</v>
      </c>
      <c r="H71" s="176">
        <f>H72</f>
        <v>1012427.33</v>
      </c>
      <c r="I71" s="78">
        <f t="shared" si="0"/>
        <v>100</v>
      </c>
      <c r="J71" s="10"/>
    </row>
    <row r="72" spans="1:10" ht="18.75">
      <c r="A72" s="72"/>
      <c r="B72" s="72"/>
      <c r="C72" s="54"/>
      <c r="D72" s="54"/>
      <c r="E72" s="54" t="s">
        <v>187</v>
      </c>
      <c r="F72" s="44" t="s">
        <v>188</v>
      </c>
      <c r="G72" s="176">
        <f>2!E75</f>
        <v>1012427.33</v>
      </c>
      <c r="H72" s="176">
        <f>2!F75</f>
        <v>1012427.33</v>
      </c>
      <c r="I72" s="78">
        <f t="shared" si="0"/>
        <v>100</v>
      </c>
      <c r="J72" s="10"/>
    </row>
    <row r="73" spans="1:10" ht="18.75">
      <c r="A73" s="72"/>
      <c r="B73" s="72"/>
      <c r="C73" s="54"/>
      <c r="D73" s="54"/>
      <c r="E73" s="54" t="s">
        <v>179</v>
      </c>
      <c r="F73" s="45" t="s">
        <v>204</v>
      </c>
      <c r="G73" s="176">
        <f>G74</f>
        <v>125726.21</v>
      </c>
      <c r="H73" s="176">
        <f>H74</f>
        <v>119232.37</v>
      </c>
      <c r="I73" s="78">
        <f t="shared" si="0"/>
        <v>94.83493537266413</v>
      </c>
      <c r="J73" s="10"/>
    </row>
    <row r="74" spans="1:10" ht="17.25" customHeight="1">
      <c r="A74" s="72"/>
      <c r="B74" s="72"/>
      <c r="C74" s="54"/>
      <c r="D74" s="54"/>
      <c r="E74" s="54" t="s">
        <v>180</v>
      </c>
      <c r="F74" s="45" t="s">
        <v>205</v>
      </c>
      <c r="G74" s="176">
        <f>2!E77</f>
        <v>125726.21</v>
      </c>
      <c r="H74" s="176">
        <f>2!F77</f>
        <v>119232.37</v>
      </c>
      <c r="I74" s="78">
        <f t="shared" si="0"/>
        <v>94.83493537266413</v>
      </c>
      <c r="J74" s="10"/>
    </row>
    <row r="75" spans="1:10" ht="18.75">
      <c r="A75" s="72"/>
      <c r="B75" s="72"/>
      <c r="C75" s="54"/>
      <c r="D75" s="54"/>
      <c r="E75" s="54" t="s">
        <v>190</v>
      </c>
      <c r="F75" s="44" t="s">
        <v>191</v>
      </c>
      <c r="G75" s="176">
        <f>G76</f>
        <v>23533.5</v>
      </c>
      <c r="H75" s="176">
        <f>H76</f>
        <v>23533.5</v>
      </c>
      <c r="I75" s="78">
        <f t="shared" si="0"/>
        <v>100</v>
      </c>
      <c r="J75" s="135"/>
    </row>
    <row r="76" spans="1:10" ht="20.25" customHeight="1">
      <c r="A76" s="73"/>
      <c r="B76" s="73"/>
      <c r="C76" s="72"/>
      <c r="D76" s="54"/>
      <c r="E76" s="54" t="s">
        <v>195</v>
      </c>
      <c r="F76" s="44" t="s">
        <v>196</v>
      </c>
      <c r="G76" s="179">
        <f>2!E79</f>
        <v>23533.5</v>
      </c>
      <c r="H76" s="179">
        <f>2!F79</f>
        <v>23533.5</v>
      </c>
      <c r="I76" s="78">
        <f t="shared" si="0"/>
        <v>100</v>
      </c>
      <c r="J76" s="135"/>
    </row>
    <row r="77" spans="1:10" ht="18.75">
      <c r="A77" s="72"/>
      <c r="B77" s="72"/>
      <c r="C77" s="54"/>
      <c r="D77" s="54"/>
      <c r="E77" s="58" t="s">
        <v>181</v>
      </c>
      <c r="F77" s="49" t="s">
        <v>182</v>
      </c>
      <c r="G77" s="176">
        <f>G78</f>
        <v>23513.07</v>
      </c>
      <c r="H77" s="176">
        <f>H78</f>
        <v>23513.07</v>
      </c>
      <c r="I77" s="78">
        <f aca="true" t="shared" si="4" ref="I77:I151">H77/G77*100</f>
        <v>100</v>
      </c>
      <c r="J77" s="10"/>
    </row>
    <row r="78" spans="1:10" ht="18" customHeight="1">
      <c r="A78" s="72"/>
      <c r="B78" s="72"/>
      <c r="C78" s="54"/>
      <c r="D78" s="54"/>
      <c r="E78" s="58" t="s">
        <v>183</v>
      </c>
      <c r="F78" s="50" t="s">
        <v>206</v>
      </c>
      <c r="G78" s="179">
        <f>2!E81</f>
        <v>23513.07</v>
      </c>
      <c r="H78" s="179">
        <f>2!F81</f>
        <v>23513.07</v>
      </c>
      <c r="I78" s="78">
        <f t="shared" si="4"/>
        <v>100</v>
      </c>
      <c r="J78" s="10"/>
    </row>
    <row r="79" spans="1:10" ht="19.5">
      <c r="A79" s="72"/>
      <c r="B79" s="72"/>
      <c r="C79" s="54" t="s">
        <v>121</v>
      </c>
      <c r="D79" s="54"/>
      <c r="E79" s="54"/>
      <c r="F79" s="45" t="s">
        <v>126</v>
      </c>
      <c r="G79" s="183">
        <f>G80</f>
        <v>11281</v>
      </c>
      <c r="H79" s="183">
        <f>H80</f>
        <v>11281</v>
      </c>
      <c r="I79" s="76">
        <f t="shared" si="4"/>
        <v>100</v>
      </c>
      <c r="J79" s="10"/>
    </row>
    <row r="80" spans="1:10" ht="37.5">
      <c r="A80" s="72"/>
      <c r="B80" s="72"/>
      <c r="C80" s="54"/>
      <c r="D80" s="54" t="s">
        <v>272</v>
      </c>
      <c r="E80" s="54"/>
      <c r="F80" s="25" t="s">
        <v>323</v>
      </c>
      <c r="G80" s="176">
        <f>G81</f>
        <v>11281</v>
      </c>
      <c r="H80" s="176">
        <f>H81</f>
        <v>11281</v>
      </c>
      <c r="I80" s="78">
        <f t="shared" si="4"/>
        <v>100</v>
      </c>
      <c r="J80" s="10"/>
    </row>
    <row r="81" spans="1:10" ht="21.75" customHeight="1">
      <c r="A81" s="72"/>
      <c r="B81" s="72"/>
      <c r="C81" s="54"/>
      <c r="D81" s="54" t="s">
        <v>291</v>
      </c>
      <c r="E81" s="54"/>
      <c r="F81" s="173" t="s">
        <v>290</v>
      </c>
      <c r="G81" s="176">
        <f>G84</f>
        <v>11281</v>
      </c>
      <c r="H81" s="176">
        <f>H84</f>
        <v>11281</v>
      </c>
      <c r="I81" s="78">
        <f t="shared" si="4"/>
        <v>100</v>
      </c>
      <c r="J81" s="10"/>
    </row>
    <row r="82" spans="1:10" ht="20.25" customHeight="1">
      <c r="A82" s="72"/>
      <c r="B82" s="72"/>
      <c r="C82" s="54"/>
      <c r="D82" s="54" t="s">
        <v>292</v>
      </c>
      <c r="E82" s="54"/>
      <c r="F82" s="173" t="s">
        <v>293</v>
      </c>
      <c r="G82" s="176">
        <f>G84</f>
        <v>11281</v>
      </c>
      <c r="H82" s="176">
        <f>H84</f>
        <v>11281</v>
      </c>
      <c r="I82" s="78">
        <f t="shared" si="4"/>
        <v>100</v>
      </c>
      <c r="J82" s="10"/>
    </row>
    <row r="83" spans="1:10" ht="21" customHeight="1">
      <c r="A83" s="72"/>
      <c r="B83" s="72"/>
      <c r="C83" s="54"/>
      <c r="D83" s="54" t="s">
        <v>294</v>
      </c>
      <c r="E83" s="54"/>
      <c r="F83" s="173" t="s">
        <v>214</v>
      </c>
      <c r="G83" s="176">
        <f>G85</f>
        <v>11281</v>
      </c>
      <c r="H83" s="176">
        <f>H85</f>
        <v>11281</v>
      </c>
      <c r="I83" s="78">
        <f t="shared" si="4"/>
        <v>100</v>
      </c>
      <c r="J83" s="10"/>
    </row>
    <row r="84" spans="1:10" ht="21" customHeight="1">
      <c r="A84" s="72"/>
      <c r="B84" s="72"/>
      <c r="C84" s="54"/>
      <c r="D84" s="54"/>
      <c r="E84" s="54" t="s">
        <v>179</v>
      </c>
      <c r="F84" s="45" t="s">
        <v>204</v>
      </c>
      <c r="G84" s="176">
        <f>G85</f>
        <v>11281</v>
      </c>
      <c r="H84" s="176">
        <f>H85</f>
        <v>11281</v>
      </c>
      <c r="I84" s="78">
        <f t="shared" si="4"/>
        <v>100</v>
      </c>
      <c r="J84" s="10"/>
    </row>
    <row r="85" spans="1:10" ht="21.75" customHeight="1">
      <c r="A85" s="72"/>
      <c r="B85" s="72"/>
      <c r="C85" s="54"/>
      <c r="D85" s="54"/>
      <c r="E85" s="54" t="s">
        <v>180</v>
      </c>
      <c r="F85" s="45" t="s">
        <v>205</v>
      </c>
      <c r="G85" s="179">
        <f>2!E88</f>
        <v>11281</v>
      </c>
      <c r="H85" s="179">
        <f>2!F88</f>
        <v>11281</v>
      </c>
      <c r="I85" s="78">
        <f t="shared" si="4"/>
        <v>100</v>
      </c>
      <c r="J85" s="10"/>
    </row>
    <row r="86" spans="1:10" ht="18.75">
      <c r="A86" s="72"/>
      <c r="B86" s="74" t="s">
        <v>120</v>
      </c>
      <c r="C86" s="54"/>
      <c r="D86" s="54"/>
      <c r="E86" s="54"/>
      <c r="F86" s="68" t="s">
        <v>127</v>
      </c>
      <c r="G86" s="175">
        <f aca="true" t="shared" si="5" ref="G86:H89">G87</f>
        <v>1652827.73</v>
      </c>
      <c r="H86" s="175">
        <f t="shared" si="5"/>
        <v>1593968.54</v>
      </c>
      <c r="I86" s="76">
        <f t="shared" si="4"/>
        <v>96.43887932591741</v>
      </c>
      <c r="J86" s="10"/>
    </row>
    <row r="87" spans="1:10" ht="20.25" customHeight="1">
      <c r="A87" s="72"/>
      <c r="B87" s="72"/>
      <c r="C87" s="54" t="s">
        <v>192</v>
      </c>
      <c r="D87" s="54"/>
      <c r="E87" s="54"/>
      <c r="F87" s="45" t="s">
        <v>186</v>
      </c>
      <c r="G87" s="183">
        <f t="shared" si="5"/>
        <v>1652827.73</v>
      </c>
      <c r="H87" s="183">
        <f t="shared" si="5"/>
        <v>1593968.54</v>
      </c>
      <c r="I87" s="76">
        <f t="shared" si="4"/>
        <v>96.43887932591741</v>
      </c>
      <c r="J87" s="11"/>
    </row>
    <row r="88" spans="1:10" ht="37.5">
      <c r="A88" s="72"/>
      <c r="B88" s="72"/>
      <c r="C88" s="54"/>
      <c r="D88" s="73" t="s">
        <v>272</v>
      </c>
      <c r="E88" s="58"/>
      <c r="F88" s="25" t="s">
        <v>323</v>
      </c>
      <c r="G88" s="176">
        <f t="shared" si="5"/>
        <v>1652827.73</v>
      </c>
      <c r="H88" s="176">
        <f t="shared" si="5"/>
        <v>1593968.54</v>
      </c>
      <c r="I88" s="78">
        <f t="shared" si="4"/>
        <v>96.43887932591741</v>
      </c>
      <c r="J88" s="11"/>
    </row>
    <row r="89" spans="1:10" ht="18.75">
      <c r="A89" s="72"/>
      <c r="B89" s="72"/>
      <c r="C89" s="54"/>
      <c r="D89" s="122" t="s">
        <v>274</v>
      </c>
      <c r="E89" s="59"/>
      <c r="F89" s="25" t="s">
        <v>282</v>
      </c>
      <c r="G89" s="176">
        <f t="shared" si="5"/>
        <v>1652827.73</v>
      </c>
      <c r="H89" s="176">
        <f t="shared" si="5"/>
        <v>1593968.54</v>
      </c>
      <c r="I89" s="78">
        <f t="shared" si="4"/>
        <v>96.43887932591741</v>
      </c>
      <c r="J89" s="11"/>
    </row>
    <row r="90" spans="1:10" ht="37.5">
      <c r="A90" s="72"/>
      <c r="B90" s="72"/>
      <c r="C90" s="54"/>
      <c r="D90" s="122" t="s">
        <v>275</v>
      </c>
      <c r="E90" s="59"/>
      <c r="F90" s="25" t="s">
        <v>273</v>
      </c>
      <c r="G90" s="176">
        <f>G91+G96+G99</f>
        <v>1652827.73</v>
      </c>
      <c r="H90" s="176">
        <f>H91+H96+H99</f>
        <v>1593968.54</v>
      </c>
      <c r="I90" s="78">
        <f t="shared" si="4"/>
        <v>96.43887932591741</v>
      </c>
      <c r="J90" s="11"/>
    </row>
    <row r="91" spans="1:10" ht="18.75">
      <c r="A91" s="72"/>
      <c r="B91" s="72"/>
      <c r="C91" s="54"/>
      <c r="D91" s="122" t="s">
        <v>276</v>
      </c>
      <c r="E91" s="59"/>
      <c r="F91" s="25" t="s">
        <v>0</v>
      </c>
      <c r="G91" s="176">
        <f>G92+G94</f>
        <v>1305265.26</v>
      </c>
      <c r="H91" s="176">
        <f>H92+H94</f>
        <v>1246406.07</v>
      </c>
      <c r="I91" s="78">
        <f t="shared" si="4"/>
        <v>95.49063383484213</v>
      </c>
      <c r="J91" s="11"/>
    </row>
    <row r="92" spans="1:10" ht="18.75">
      <c r="A92" s="72"/>
      <c r="B92" s="72"/>
      <c r="C92" s="54"/>
      <c r="D92" s="59"/>
      <c r="E92" s="54" t="s">
        <v>179</v>
      </c>
      <c r="F92" s="45" t="s">
        <v>204</v>
      </c>
      <c r="G92" s="176">
        <f>G93</f>
        <v>1305265.26</v>
      </c>
      <c r="H92" s="176">
        <f>H93</f>
        <v>1246406.07</v>
      </c>
      <c r="I92" s="78">
        <f t="shared" si="4"/>
        <v>95.49063383484213</v>
      </c>
      <c r="J92" s="11"/>
    </row>
    <row r="93" spans="1:10" ht="18.75">
      <c r="A93" s="72"/>
      <c r="B93" s="72"/>
      <c r="C93" s="54"/>
      <c r="D93" s="59"/>
      <c r="E93" s="54" t="s">
        <v>180</v>
      </c>
      <c r="F93" s="45" t="s">
        <v>205</v>
      </c>
      <c r="G93" s="176">
        <f>2!E96</f>
        <v>1305265.26</v>
      </c>
      <c r="H93" s="176">
        <f>2!F96</f>
        <v>1246406.07</v>
      </c>
      <c r="I93" s="78">
        <f t="shared" si="4"/>
        <v>95.49063383484213</v>
      </c>
      <c r="J93" s="11"/>
    </row>
    <row r="94" spans="1:10" ht="18.75">
      <c r="A94" s="72"/>
      <c r="B94" s="72"/>
      <c r="C94" s="54"/>
      <c r="D94" s="59"/>
      <c r="E94" s="58" t="s">
        <v>181</v>
      </c>
      <c r="F94" s="96" t="s">
        <v>182</v>
      </c>
      <c r="G94" s="176">
        <f>G95</f>
        <v>0</v>
      </c>
      <c r="H94" s="176">
        <f>H95</f>
        <v>0</v>
      </c>
      <c r="I94" s="75">
        <v>0</v>
      </c>
      <c r="J94" s="11"/>
    </row>
    <row r="95" spans="1:10" ht="18.75">
      <c r="A95" s="72"/>
      <c r="B95" s="72"/>
      <c r="C95" s="54"/>
      <c r="D95" s="59"/>
      <c r="E95" s="58" t="s">
        <v>183</v>
      </c>
      <c r="F95" s="25" t="s">
        <v>206</v>
      </c>
      <c r="G95" s="176">
        <v>0</v>
      </c>
      <c r="H95" s="176">
        <v>0</v>
      </c>
      <c r="I95" s="75">
        <v>0</v>
      </c>
      <c r="J95" s="11"/>
    </row>
    <row r="96" spans="1:10" ht="22.5" customHeight="1">
      <c r="A96" s="72"/>
      <c r="B96" s="72"/>
      <c r="C96" s="54"/>
      <c r="D96" s="122" t="s">
        <v>277</v>
      </c>
      <c r="E96" s="59"/>
      <c r="F96" s="25" t="s">
        <v>28</v>
      </c>
      <c r="G96" s="176">
        <f aca="true" t="shared" si="6" ref="G96:H100">G97</f>
        <v>0</v>
      </c>
      <c r="H96" s="176">
        <f t="shared" si="6"/>
        <v>0</v>
      </c>
      <c r="I96" s="78">
        <v>0</v>
      </c>
      <c r="J96" s="11"/>
    </row>
    <row r="97" spans="1:10" ht="18.75">
      <c r="A97" s="72"/>
      <c r="B97" s="72"/>
      <c r="C97" s="54"/>
      <c r="D97" s="59"/>
      <c r="E97" s="54" t="s">
        <v>179</v>
      </c>
      <c r="F97" s="45" t="s">
        <v>204</v>
      </c>
      <c r="G97" s="176">
        <f t="shared" si="6"/>
        <v>0</v>
      </c>
      <c r="H97" s="176">
        <f t="shared" si="6"/>
        <v>0</v>
      </c>
      <c r="I97" s="78">
        <v>0</v>
      </c>
      <c r="J97" s="11"/>
    </row>
    <row r="98" spans="1:10" ht="18" customHeight="1">
      <c r="A98" s="72"/>
      <c r="B98" s="72"/>
      <c r="C98" s="54"/>
      <c r="D98" s="59"/>
      <c r="E98" s="54" t="s">
        <v>180</v>
      </c>
      <c r="F98" s="45" t="s">
        <v>205</v>
      </c>
      <c r="G98" s="176">
        <f>2!E101</f>
        <v>0</v>
      </c>
      <c r="H98" s="176">
        <f>2!F101</f>
        <v>0</v>
      </c>
      <c r="I98" s="78">
        <v>0</v>
      </c>
      <c r="J98" s="11"/>
    </row>
    <row r="99" spans="1:10" ht="36.75" customHeight="1">
      <c r="A99" s="72"/>
      <c r="B99" s="72"/>
      <c r="C99" s="54"/>
      <c r="D99" s="122" t="s">
        <v>278</v>
      </c>
      <c r="E99" s="59"/>
      <c r="F99" s="25" t="s">
        <v>239</v>
      </c>
      <c r="G99" s="176">
        <f>G100+G102</f>
        <v>347562.47</v>
      </c>
      <c r="H99" s="176">
        <f>H100+H102</f>
        <v>347562.47</v>
      </c>
      <c r="I99" s="78">
        <f t="shared" si="4"/>
        <v>100</v>
      </c>
      <c r="J99" s="11"/>
    </row>
    <row r="100" spans="1:10" ht="18.75">
      <c r="A100" s="72"/>
      <c r="B100" s="72"/>
      <c r="C100" s="54"/>
      <c r="D100" s="59"/>
      <c r="E100" s="54" t="s">
        <v>179</v>
      </c>
      <c r="F100" s="45" t="s">
        <v>204</v>
      </c>
      <c r="G100" s="176">
        <f t="shared" si="6"/>
        <v>315540.47</v>
      </c>
      <c r="H100" s="176">
        <f t="shared" si="6"/>
        <v>315540.47</v>
      </c>
      <c r="I100" s="78">
        <f t="shared" si="4"/>
        <v>100</v>
      </c>
      <c r="J100" s="11"/>
    </row>
    <row r="101" spans="1:10" ht="18" customHeight="1">
      <c r="A101" s="72"/>
      <c r="B101" s="72"/>
      <c r="C101" s="54"/>
      <c r="D101" s="59"/>
      <c r="E101" s="54" t="s">
        <v>180</v>
      </c>
      <c r="F101" s="45" t="s">
        <v>205</v>
      </c>
      <c r="G101" s="176">
        <f>2!E104</f>
        <v>315540.47</v>
      </c>
      <c r="H101" s="176">
        <f>2!F104</f>
        <v>315540.47</v>
      </c>
      <c r="I101" s="78">
        <f t="shared" si="4"/>
        <v>100</v>
      </c>
      <c r="J101" s="11"/>
    </row>
    <row r="102" spans="1:10" ht="18.75">
      <c r="A102" s="72"/>
      <c r="B102" s="72"/>
      <c r="C102" s="54"/>
      <c r="D102" s="54"/>
      <c r="E102" s="54" t="s">
        <v>118</v>
      </c>
      <c r="F102" s="25" t="s">
        <v>218</v>
      </c>
      <c r="G102" s="176">
        <f>G103</f>
        <v>32022</v>
      </c>
      <c r="H102" s="176">
        <f>H103</f>
        <v>32022</v>
      </c>
      <c r="I102" s="78">
        <f t="shared" si="4"/>
        <v>100</v>
      </c>
      <c r="J102" s="10"/>
    </row>
    <row r="103" spans="1:10" ht="18.75">
      <c r="A103" s="72"/>
      <c r="B103" s="72"/>
      <c r="C103" s="54"/>
      <c r="D103" s="54"/>
      <c r="E103" s="54" t="s">
        <v>217</v>
      </c>
      <c r="F103" s="44" t="s">
        <v>219</v>
      </c>
      <c r="G103" s="176">
        <f>2!E106</f>
        <v>32022</v>
      </c>
      <c r="H103" s="176">
        <f>2!F106</f>
        <v>32022</v>
      </c>
      <c r="I103" s="78">
        <f t="shared" si="4"/>
        <v>100</v>
      </c>
      <c r="J103" s="10"/>
    </row>
    <row r="104" spans="1:10" ht="21.75" customHeight="1">
      <c r="A104" s="72"/>
      <c r="B104" s="71" t="s">
        <v>129</v>
      </c>
      <c r="C104" s="54"/>
      <c r="D104" s="54"/>
      <c r="E104" s="54"/>
      <c r="F104" s="68" t="s">
        <v>130</v>
      </c>
      <c r="G104" s="175">
        <f>G105+G130</f>
        <v>3326020.5700000003</v>
      </c>
      <c r="H104" s="175">
        <f>H105+H130</f>
        <v>3320370.8200000003</v>
      </c>
      <c r="I104" s="76">
        <f t="shared" si="4"/>
        <v>99.83013484489665</v>
      </c>
      <c r="J104" s="11"/>
    </row>
    <row r="105" spans="1:10" ht="21" customHeight="1">
      <c r="A105" s="72"/>
      <c r="B105" s="72"/>
      <c r="C105" s="54" t="s">
        <v>115</v>
      </c>
      <c r="D105" s="54"/>
      <c r="E105" s="54"/>
      <c r="F105" s="45" t="s">
        <v>131</v>
      </c>
      <c r="G105" s="183">
        <f>G106+G126</f>
        <v>2292128.14</v>
      </c>
      <c r="H105" s="183">
        <f>H106+H126</f>
        <v>2289574.54</v>
      </c>
      <c r="I105" s="76">
        <f t="shared" si="4"/>
        <v>99.88859261594337</v>
      </c>
      <c r="J105" s="11"/>
    </row>
    <row r="106" spans="1:10" ht="39" customHeight="1">
      <c r="A106" s="72"/>
      <c r="B106" s="72"/>
      <c r="C106" s="54"/>
      <c r="D106" s="123" t="s">
        <v>272</v>
      </c>
      <c r="E106" s="124"/>
      <c r="F106" s="25" t="s">
        <v>323</v>
      </c>
      <c r="G106" s="176">
        <f>G107</f>
        <v>2164928.14</v>
      </c>
      <c r="H106" s="176">
        <f>H107</f>
        <v>2162374.54</v>
      </c>
      <c r="I106" s="78">
        <f t="shared" si="4"/>
        <v>99.88204689325161</v>
      </c>
      <c r="J106" s="11"/>
    </row>
    <row r="107" spans="1:10" ht="37.5">
      <c r="A107" s="72"/>
      <c r="B107" s="72"/>
      <c r="C107" s="54"/>
      <c r="D107" s="123" t="s">
        <v>280</v>
      </c>
      <c r="E107" s="121"/>
      <c r="F107" s="125" t="s">
        <v>281</v>
      </c>
      <c r="G107" s="176">
        <f>G108</f>
        <v>2164928.14</v>
      </c>
      <c r="H107" s="176">
        <f>H108</f>
        <v>2162374.54</v>
      </c>
      <c r="I107" s="78">
        <f t="shared" si="4"/>
        <v>99.88204689325161</v>
      </c>
      <c r="J107" s="11"/>
    </row>
    <row r="108" spans="1:10" ht="37.5">
      <c r="A108" s="72"/>
      <c r="B108" s="72"/>
      <c r="C108" s="54"/>
      <c r="D108" s="123" t="s">
        <v>288</v>
      </c>
      <c r="E108" s="54"/>
      <c r="F108" s="125" t="s">
        <v>279</v>
      </c>
      <c r="G108" s="176">
        <f>G112+G109+G117+G120+G123</f>
        <v>2164928.14</v>
      </c>
      <c r="H108" s="176">
        <f>H112+H109+H117+H120+H123</f>
        <v>2162374.54</v>
      </c>
      <c r="I108" s="78">
        <f t="shared" si="4"/>
        <v>99.88204689325161</v>
      </c>
      <c r="J108" s="11"/>
    </row>
    <row r="109" spans="1:10" ht="18.75">
      <c r="A109" s="72"/>
      <c r="B109" s="72"/>
      <c r="C109" s="54"/>
      <c r="D109" s="54" t="s">
        <v>344</v>
      </c>
      <c r="E109" s="54"/>
      <c r="F109" s="129" t="s">
        <v>340</v>
      </c>
      <c r="G109" s="176">
        <f>G110</f>
        <v>352540</v>
      </c>
      <c r="H109" s="176">
        <f>H110</f>
        <v>352540</v>
      </c>
      <c r="I109" s="78">
        <f t="shared" si="4"/>
        <v>100</v>
      </c>
      <c r="J109" s="11"/>
    </row>
    <row r="110" spans="1:10" ht="21.75" customHeight="1">
      <c r="A110" s="72"/>
      <c r="B110" s="72"/>
      <c r="C110" s="54"/>
      <c r="D110" s="54"/>
      <c r="E110" s="54" t="s">
        <v>179</v>
      </c>
      <c r="F110" s="44" t="s">
        <v>204</v>
      </c>
      <c r="G110" s="176">
        <f>G111</f>
        <v>352540</v>
      </c>
      <c r="H110" s="176">
        <f>H111</f>
        <v>352540</v>
      </c>
      <c r="I110" s="78">
        <f t="shared" si="4"/>
        <v>100</v>
      </c>
      <c r="J110" s="11"/>
    </row>
    <row r="111" spans="1:10" ht="21.75" customHeight="1">
      <c r="A111" s="72"/>
      <c r="B111" s="72"/>
      <c r="C111" s="54"/>
      <c r="D111" s="54"/>
      <c r="E111" s="54" t="s">
        <v>180</v>
      </c>
      <c r="F111" s="44" t="s">
        <v>205</v>
      </c>
      <c r="G111" s="176">
        <f>2!E114</f>
        <v>352540</v>
      </c>
      <c r="H111" s="176">
        <f>2!F114</f>
        <v>352540</v>
      </c>
      <c r="I111" s="78">
        <f t="shared" si="4"/>
        <v>100</v>
      </c>
      <c r="J111" s="11"/>
    </row>
    <row r="112" spans="1:10" ht="18.75">
      <c r="A112" s="72"/>
      <c r="B112" s="72"/>
      <c r="C112" s="54"/>
      <c r="D112" s="54" t="s">
        <v>295</v>
      </c>
      <c r="E112" s="54"/>
      <c r="F112" s="129" t="s">
        <v>296</v>
      </c>
      <c r="G112" s="176">
        <f>G113+G115</f>
        <v>557990.27</v>
      </c>
      <c r="H112" s="176">
        <f>H113+H115</f>
        <v>555436.6699999999</v>
      </c>
      <c r="I112" s="78">
        <f t="shared" si="4"/>
        <v>99.5423576113612</v>
      </c>
      <c r="J112" s="11"/>
    </row>
    <row r="113" spans="1:10" ht="21.75" customHeight="1">
      <c r="A113" s="72"/>
      <c r="B113" s="72"/>
      <c r="C113" s="54"/>
      <c r="D113" s="54"/>
      <c r="E113" s="54" t="s">
        <v>179</v>
      </c>
      <c r="F113" s="44" t="s">
        <v>204</v>
      </c>
      <c r="G113" s="176">
        <f>G114</f>
        <v>322330.27</v>
      </c>
      <c r="H113" s="176">
        <f>H114</f>
        <v>319776.67</v>
      </c>
      <c r="I113" s="78">
        <f t="shared" si="4"/>
        <v>99.20776909968771</v>
      </c>
      <c r="J113" s="11"/>
    </row>
    <row r="114" spans="1:10" ht="21.75" customHeight="1">
      <c r="A114" s="72"/>
      <c r="B114" s="72"/>
      <c r="C114" s="54"/>
      <c r="D114" s="54"/>
      <c r="E114" s="54" t="s">
        <v>180</v>
      </c>
      <c r="F114" s="44" t="s">
        <v>205</v>
      </c>
      <c r="G114" s="176">
        <f>2!E117</f>
        <v>322330.27</v>
      </c>
      <c r="H114" s="176">
        <f>2!F117</f>
        <v>319776.67</v>
      </c>
      <c r="I114" s="78">
        <f t="shared" si="4"/>
        <v>99.20776909968771</v>
      </c>
      <c r="J114" s="11"/>
    </row>
    <row r="115" spans="1:10" ht="21.75" customHeight="1">
      <c r="A115" s="72"/>
      <c r="B115" s="72"/>
      <c r="C115" s="54"/>
      <c r="D115" s="54"/>
      <c r="E115" s="54" t="s">
        <v>181</v>
      </c>
      <c r="F115" s="96" t="s">
        <v>182</v>
      </c>
      <c r="G115" s="176">
        <f>G116</f>
        <v>235660</v>
      </c>
      <c r="H115" s="176">
        <f>H116</f>
        <v>235660</v>
      </c>
      <c r="I115" s="78">
        <f t="shared" si="4"/>
        <v>100</v>
      </c>
      <c r="J115" s="11"/>
    </row>
    <row r="116" spans="1:10" ht="21.75" customHeight="1">
      <c r="A116" s="72"/>
      <c r="B116" s="72"/>
      <c r="C116" s="54"/>
      <c r="D116" s="54"/>
      <c r="E116" s="54" t="s">
        <v>185</v>
      </c>
      <c r="F116" s="44" t="s">
        <v>207</v>
      </c>
      <c r="G116" s="176">
        <f>2!E119</f>
        <v>235660</v>
      </c>
      <c r="H116" s="176">
        <f>2!F119</f>
        <v>235660</v>
      </c>
      <c r="I116" s="78">
        <f t="shared" si="4"/>
        <v>100</v>
      </c>
      <c r="J116" s="11"/>
    </row>
    <row r="117" spans="1:10" ht="18.75">
      <c r="A117" s="72"/>
      <c r="B117" s="72"/>
      <c r="C117" s="54"/>
      <c r="D117" s="54" t="s">
        <v>289</v>
      </c>
      <c r="E117" s="54"/>
      <c r="F117" s="129" t="s">
        <v>240</v>
      </c>
      <c r="G117" s="176">
        <f>G118</f>
        <v>125031.87</v>
      </c>
      <c r="H117" s="176">
        <f>H118</f>
        <v>125031.87</v>
      </c>
      <c r="I117" s="78">
        <f t="shared" si="4"/>
        <v>100</v>
      </c>
      <c r="J117" s="11"/>
    </row>
    <row r="118" spans="1:10" ht="21.75" customHeight="1">
      <c r="A118" s="72"/>
      <c r="B118" s="72"/>
      <c r="C118" s="54"/>
      <c r="D118" s="54"/>
      <c r="E118" s="54" t="s">
        <v>179</v>
      </c>
      <c r="F118" s="44" t="s">
        <v>204</v>
      </c>
      <c r="G118" s="176">
        <f>G119</f>
        <v>125031.87</v>
      </c>
      <c r="H118" s="176">
        <f>H119</f>
        <v>125031.87</v>
      </c>
      <c r="I118" s="78">
        <f t="shared" si="4"/>
        <v>100</v>
      </c>
      <c r="J118" s="11"/>
    </row>
    <row r="119" spans="1:10" ht="21.75" customHeight="1">
      <c r="A119" s="72"/>
      <c r="B119" s="72"/>
      <c r="C119" s="54"/>
      <c r="D119" s="54"/>
      <c r="E119" s="54" t="s">
        <v>180</v>
      </c>
      <c r="F119" s="44" t="s">
        <v>205</v>
      </c>
      <c r="G119" s="176">
        <f>2!E122</f>
        <v>125031.87</v>
      </c>
      <c r="H119" s="176">
        <f>2!F122</f>
        <v>125031.87</v>
      </c>
      <c r="I119" s="78">
        <f t="shared" si="4"/>
        <v>100</v>
      </c>
      <c r="J119" s="11"/>
    </row>
    <row r="120" spans="1:10" ht="21.75" customHeight="1">
      <c r="A120" s="72"/>
      <c r="B120" s="72"/>
      <c r="C120" s="54"/>
      <c r="D120" s="54" t="s">
        <v>377</v>
      </c>
      <c r="E120" s="54"/>
      <c r="F120" s="25" t="s">
        <v>378</v>
      </c>
      <c r="G120" s="176">
        <f>G121</f>
        <v>227569</v>
      </c>
      <c r="H120" s="176">
        <f>H121</f>
        <v>227569</v>
      </c>
      <c r="I120" s="78">
        <f t="shared" si="4"/>
        <v>100</v>
      </c>
      <c r="J120" s="11"/>
    </row>
    <row r="121" spans="1:10" ht="21.75" customHeight="1">
      <c r="A121" s="72"/>
      <c r="B121" s="72"/>
      <c r="C121" s="54"/>
      <c r="D121" s="54"/>
      <c r="E121" s="54" t="s">
        <v>179</v>
      </c>
      <c r="F121" s="44" t="s">
        <v>204</v>
      </c>
      <c r="G121" s="176">
        <f>G122</f>
        <v>227569</v>
      </c>
      <c r="H121" s="176">
        <f>H122</f>
        <v>227569</v>
      </c>
      <c r="I121" s="78">
        <f t="shared" si="4"/>
        <v>100</v>
      </c>
      <c r="J121" s="11"/>
    </row>
    <row r="122" spans="1:10" ht="21.75" customHeight="1">
      <c r="A122" s="72"/>
      <c r="B122" s="72"/>
      <c r="C122" s="54"/>
      <c r="D122" s="54"/>
      <c r="E122" s="54" t="s">
        <v>180</v>
      </c>
      <c r="F122" s="44" t="s">
        <v>205</v>
      </c>
      <c r="G122" s="176">
        <v>227569</v>
      </c>
      <c r="H122" s="176">
        <v>227569</v>
      </c>
      <c r="I122" s="78">
        <f t="shared" si="4"/>
        <v>100</v>
      </c>
      <c r="J122" s="11"/>
    </row>
    <row r="123" spans="1:10" ht="21.75" customHeight="1">
      <c r="A123" s="72"/>
      <c r="B123" s="72"/>
      <c r="C123" s="54"/>
      <c r="D123" s="54" t="s">
        <v>379</v>
      </c>
      <c r="E123" s="128"/>
      <c r="F123" s="129" t="s">
        <v>380</v>
      </c>
      <c r="G123" s="176">
        <f>G124</f>
        <v>901797</v>
      </c>
      <c r="H123" s="176">
        <f>H124</f>
        <v>901797</v>
      </c>
      <c r="I123" s="78">
        <f t="shared" si="4"/>
        <v>100</v>
      </c>
      <c r="J123" s="11"/>
    </row>
    <row r="124" spans="1:10" ht="21.75" customHeight="1">
      <c r="A124" s="72"/>
      <c r="B124" s="72"/>
      <c r="C124" s="54"/>
      <c r="D124" s="54"/>
      <c r="E124" s="54" t="s">
        <v>179</v>
      </c>
      <c r="F124" s="44" t="s">
        <v>204</v>
      </c>
      <c r="G124" s="176">
        <f>G125</f>
        <v>901797</v>
      </c>
      <c r="H124" s="176">
        <f>H125</f>
        <v>901797</v>
      </c>
      <c r="I124" s="78">
        <f t="shared" si="4"/>
        <v>100</v>
      </c>
      <c r="J124" s="11"/>
    </row>
    <row r="125" spans="1:10" ht="21.75" customHeight="1">
      <c r="A125" s="72"/>
      <c r="B125" s="72"/>
      <c r="C125" s="54"/>
      <c r="D125" s="54"/>
      <c r="E125" s="54" t="s">
        <v>180</v>
      </c>
      <c r="F125" s="44" t="s">
        <v>205</v>
      </c>
      <c r="G125" s="176">
        <v>901797</v>
      </c>
      <c r="H125" s="176">
        <v>901797</v>
      </c>
      <c r="I125" s="78">
        <f t="shared" si="4"/>
        <v>100</v>
      </c>
      <c r="J125" s="11"/>
    </row>
    <row r="126" spans="1:10" ht="21" customHeight="1">
      <c r="A126" s="72"/>
      <c r="B126" s="72"/>
      <c r="C126" s="54"/>
      <c r="D126" s="54" t="s">
        <v>221</v>
      </c>
      <c r="E126" s="54"/>
      <c r="F126" s="44" t="s">
        <v>342</v>
      </c>
      <c r="G126" s="179">
        <f aca="true" t="shared" si="7" ref="G126:H128">G127</f>
        <v>127200</v>
      </c>
      <c r="H126" s="179">
        <f t="shared" si="7"/>
        <v>127200</v>
      </c>
      <c r="I126" s="78">
        <f t="shared" si="4"/>
        <v>100</v>
      </c>
      <c r="J126" s="10"/>
    </row>
    <row r="127" spans="1:10" ht="23.25" customHeight="1">
      <c r="A127" s="72"/>
      <c r="B127" s="72"/>
      <c r="C127" s="54"/>
      <c r="D127" s="54" t="s">
        <v>341</v>
      </c>
      <c r="E127" s="54"/>
      <c r="F127" s="46" t="s">
        <v>343</v>
      </c>
      <c r="G127" s="179">
        <f t="shared" si="7"/>
        <v>127200</v>
      </c>
      <c r="H127" s="179">
        <f t="shared" si="7"/>
        <v>127200</v>
      </c>
      <c r="I127" s="78">
        <f t="shared" si="4"/>
        <v>100</v>
      </c>
      <c r="J127" s="10"/>
    </row>
    <row r="128" spans="1:10" ht="21.75" customHeight="1">
      <c r="A128" s="72"/>
      <c r="B128" s="72"/>
      <c r="C128" s="54"/>
      <c r="D128" s="56"/>
      <c r="E128" s="54" t="s">
        <v>179</v>
      </c>
      <c r="F128" s="44" t="s">
        <v>204</v>
      </c>
      <c r="G128" s="179">
        <f t="shared" si="7"/>
        <v>127200</v>
      </c>
      <c r="H128" s="179">
        <f t="shared" si="7"/>
        <v>127200</v>
      </c>
      <c r="I128" s="78">
        <f t="shared" si="4"/>
        <v>100</v>
      </c>
      <c r="J128" s="10"/>
    </row>
    <row r="129" spans="1:10" ht="21" customHeight="1">
      <c r="A129" s="72"/>
      <c r="B129" s="72"/>
      <c r="C129" s="54"/>
      <c r="D129" s="56"/>
      <c r="E129" s="54" t="s">
        <v>180</v>
      </c>
      <c r="F129" s="44" t="s">
        <v>205</v>
      </c>
      <c r="G129" s="179">
        <f>2!E132</f>
        <v>127200</v>
      </c>
      <c r="H129" s="179">
        <f>2!F132</f>
        <v>127200</v>
      </c>
      <c r="I129" s="78">
        <f t="shared" si="4"/>
        <v>100</v>
      </c>
      <c r="J129" s="10"/>
    </row>
    <row r="130" spans="1:10" ht="21" customHeight="1">
      <c r="A130" s="72"/>
      <c r="B130" s="72"/>
      <c r="C130" s="54" t="s">
        <v>124</v>
      </c>
      <c r="D130" s="54"/>
      <c r="E130" s="54"/>
      <c r="F130" s="45" t="s">
        <v>132</v>
      </c>
      <c r="G130" s="183">
        <f>G131+G156</f>
        <v>1033892.43</v>
      </c>
      <c r="H130" s="183">
        <f>H131+H156</f>
        <v>1030796.28</v>
      </c>
      <c r="I130" s="76">
        <f t="shared" si="4"/>
        <v>99.7005346097756</v>
      </c>
      <c r="J130" s="11"/>
    </row>
    <row r="131" spans="1:10" ht="39" customHeight="1">
      <c r="A131" s="72"/>
      <c r="B131" s="72"/>
      <c r="C131" s="54"/>
      <c r="D131" s="123" t="s">
        <v>272</v>
      </c>
      <c r="E131" s="124"/>
      <c r="F131" s="25" t="s">
        <v>323</v>
      </c>
      <c r="G131" s="176">
        <f>G132</f>
        <v>799504.43</v>
      </c>
      <c r="H131" s="176">
        <f>H132</f>
        <v>796408.28</v>
      </c>
      <c r="I131" s="78">
        <f t="shared" si="4"/>
        <v>99.61274135779334</v>
      </c>
      <c r="J131" s="11"/>
    </row>
    <row r="132" spans="1:10" ht="37.5">
      <c r="A132" s="72"/>
      <c r="B132" s="72"/>
      <c r="C132" s="54"/>
      <c r="D132" s="54" t="s">
        <v>280</v>
      </c>
      <c r="E132" s="54"/>
      <c r="F132" s="25" t="s">
        <v>281</v>
      </c>
      <c r="G132" s="176">
        <f>G133</f>
        <v>799504.43</v>
      </c>
      <c r="H132" s="176">
        <f>H133</f>
        <v>796408.28</v>
      </c>
      <c r="I132" s="78">
        <f t="shared" si="4"/>
        <v>99.61274135779334</v>
      </c>
      <c r="J132" s="11"/>
    </row>
    <row r="133" spans="1:10" ht="37.5">
      <c r="A133" s="72"/>
      <c r="B133" s="72"/>
      <c r="C133" s="54"/>
      <c r="D133" s="123" t="s">
        <v>284</v>
      </c>
      <c r="E133" s="124"/>
      <c r="F133" s="125" t="s">
        <v>283</v>
      </c>
      <c r="G133" s="176">
        <f>G134+G137+G140+G146+G143+G153</f>
        <v>799504.43</v>
      </c>
      <c r="H133" s="176">
        <f>H134+H137+H140+H143+H146+H153</f>
        <v>796408.28</v>
      </c>
      <c r="I133" s="78">
        <f t="shared" si="4"/>
        <v>99.61274135779334</v>
      </c>
      <c r="J133" s="11"/>
    </row>
    <row r="134" spans="1:10" ht="18.75">
      <c r="A134" s="72"/>
      <c r="B134" s="72"/>
      <c r="C134" s="54"/>
      <c r="D134" s="54" t="s">
        <v>312</v>
      </c>
      <c r="E134" s="54"/>
      <c r="F134" s="44" t="s">
        <v>224</v>
      </c>
      <c r="G134" s="176">
        <f>G135</f>
        <v>0</v>
      </c>
      <c r="H134" s="176">
        <f>H135</f>
        <v>0</v>
      </c>
      <c r="I134" s="78">
        <v>0</v>
      </c>
      <c r="J134" s="135"/>
    </row>
    <row r="135" spans="1:10" ht="18.75">
      <c r="A135" s="72"/>
      <c r="B135" s="72"/>
      <c r="C135" s="54"/>
      <c r="D135" s="54"/>
      <c r="E135" s="54" t="s">
        <v>179</v>
      </c>
      <c r="F135" s="45" t="s">
        <v>204</v>
      </c>
      <c r="G135" s="176">
        <f>G136</f>
        <v>0</v>
      </c>
      <c r="H135" s="176">
        <f>H136</f>
        <v>0</v>
      </c>
      <c r="I135" s="78">
        <v>0</v>
      </c>
      <c r="J135" s="135"/>
    </row>
    <row r="136" spans="1:10" ht="18.75">
      <c r="A136" s="72"/>
      <c r="B136" s="72"/>
      <c r="C136" s="54"/>
      <c r="D136" s="54"/>
      <c r="E136" s="54" t="s">
        <v>180</v>
      </c>
      <c r="F136" s="45" t="s">
        <v>205</v>
      </c>
      <c r="G136" s="176">
        <f>2!E139</f>
        <v>0</v>
      </c>
      <c r="H136" s="176">
        <f>2!F139</f>
        <v>0</v>
      </c>
      <c r="I136" s="78">
        <v>0</v>
      </c>
      <c r="J136" s="135"/>
    </row>
    <row r="137" spans="1:10" ht="19.5" customHeight="1">
      <c r="A137" s="72"/>
      <c r="B137" s="72"/>
      <c r="C137" s="54"/>
      <c r="D137" s="54" t="s">
        <v>285</v>
      </c>
      <c r="E137" s="54"/>
      <c r="F137" s="25" t="s">
        <v>133</v>
      </c>
      <c r="G137" s="176">
        <f>G139</f>
        <v>429486.19</v>
      </c>
      <c r="H137" s="176">
        <f>H139</f>
        <v>426390.04</v>
      </c>
      <c r="I137" s="78">
        <f t="shared" si="4"/>
        <v>99.27910371227536</v>
      </c>
      <c r="J137" s="135"/>
    </row>
    <row r="138" spans="1:10" ht="22.5" customHeight="1">
      <c r="A138" s="72"/>
      <c r="B138" s="72"/>
      <c r="C138" s="54"/>
      <c r="D138" s="54"/>
      <c r="E138" s="54" t="s">
        <v>179</v>
      </c>
      <c r="F138" s="45" t="s">
        <v>204</v>
      </c>
      <c r="G138" s="176">
        <f>G139</f>
        <v>429486.19</v>
      </c>
      <c r="H138" s="176">
        <f>H139</f>
        <v>426390.04</v>
      </c>
      <c r="I138" s="78">
        <f t="shared" si="4"/>
        <v>99.27910371227536</v>
      </c>
      <c r="J138" s="135"/>
    </row>
    <row r="139" spans="1:10" ht="22.5" customHeight="1">
      <c r="A139" s="72"/>
      <c r="B139" s="72"/>
      <c r="C139" s="54"/>
      <c r="D139" s="54"/>
      <c r="E139" s="54" t="s">
        <v>180</v>
      </c>
      <c r="F139" s="45" t="s">
        <v>205</v>
      </c>
      <c r="G139" s="176">
        <f>2!E142</f>
        <v>429486.19</v>
      </c>
      <c r="H139" s="176">
        <f>2!F142</f>
        <v>426390.04</v>
      </c>
      <c r="I139" s="78">
        <f t="shared" si="4"/>
        <v>99.27910371227536</v>
      </c>
      <c r="J139" s="135"/>
    </row>
    <row r="140" spans="1:10" ht="22.5" customHeight="1">
      <c r="A140" s="72"/>
      <c r="B140" s="72"/>
      <c r="C140" s="54"/>
      <c r="D140" s="54" t="s">
        <v>286</v>
      </c>
      <c r="E140" s="54"/>
      <c r="F140" s="25" t="s">
        <v>134</v>
      </c>
      <c r="G140" s="176">
        <f>G142</f>
        <v>10000</v>
      </c>
      <c r="H140" s="176">
        <f>H142</f>
        <v>10000</v>
      </c>
      <c r="I140" s="78">
        <f t="shared" si="4"/>
        <v>100</v>
      </c>
      <c r="J140" s="135"/>
    </row>
    <row r="141" spans="1:10" ht="22.5" customHeight="1">
      <c r="A141" s="72"/>
      <c r="B141" s="72"/>
      <c r="C141" s="54"/>
      <c r="D141" s="54"/>
      <c r="E141" s="54" t="s">
        <v>179</v>
      </c>
      <c r="F141" s="45" t="s">
        <v>204</v>
      </c>
      <c r="G141" s="176">
        <f>G142</f>
        <v>10000</v>
      </c>
      <c r="H141" s="176">
        <f>H142</f>
        <v>10000</v>
      </c>
      <c r="I141" s="78">
        <f t="shared" si="4"/>
        <v>100</v>
      </c>
      <c r="J141" s="135"/>
    </row>
    <row r="142" spans="1:10" ht="22.5" customHeight="1">
      <c r="A142" s="72"/>
      <c r="B142" s="72"/>
      <c r="C142" s="54"/>
      <c r="D142" s="54"/>
      <c r="E142" s="54" t="s">
        <v>180</v>
      </c>
      <c r="F142" s="45" t="s">
        <v>205</v>
      </c>
      <c r="G142" s="176">
        <f>2!E145</f>
        <v>10000</v>
      </c>
      <c r="H142" s="176">
        <f>2!F145</f>
        <v>10000</v>
      </c>
      <c r="I142" s="78">
        <f t="shared" si="4"/>
        <v>100</v>
      </c>
      <c r="J142" s="135"/>
    </row>
    <row r="143" spans="1:10" ht="22.5" customHeight="1">
      <c r="A143" s="72"/>
      <c r="B143" s="72"/>
      <c r="C143" s="54"/>
      <c r="D143" s="54" t="s">
        <v>424</v>
      </c>
      <c r="E143" s="54"/>
      <c r="F143" s="25" t="s">
        <v>425</v>
      </c>
      <c r="G143" s="176">
        <f>G144</f>
        <v>6230</v>
      </c>
      <c r="H143" s="176">
        <f>H144</f>
        <v>6230</v>
      </c>
      <c r="I143" s="78">
        <f t="shared" si="4"/>
        <v>100</v>
      </c>
      <c r="J143" s="135"/>
    </row>
    <row r="144" spans="1:10" ht="22.5" customHeight="1">
      <c r="A144" s="72"/>
      <c r="B144" s="72"/>
      <c r="C144" s="54"/>
      <c r="D144" s="54"/>
      <c r="E144" s="54" t="s">
        <v>179</v>
      </c>
      <c r="F144" s="44" t="s">
        <v>204</v>
      </c>
      <c r="G144" s="176">
        <f>G145</f>
        <v>6230</v>
      </c>
      <c r="H144" s="176">
        <f>H145</f>
        <v>6230</v>
      </c>
      <c r="I144" s="78">
        <f t="shared" si="4"/>
        <v>100</v>
      </c>
      <c r="J144" s="135"/>
    </row>
    <row r="145" spans="1:10" ht="22.5" customHeight="1">
      <c r="A145" s="72"/>
      <c r="B145" s="72"/>
      <c r="C145" s="54"/>
      <c r="D145" s="54"/>
      <c r="E145" s="54" t="s">
        <v>180</v>
      </c>
      <c r="F145" s="44" t="s">
        <v>205</v>
      </c>
      <c r="G145" s="176">
        <v>6230</v>
      </c>
      <c r="H145" s="176">
        <v>6230</v>
      </c>
      <c r="I145" s="78">
        <f t="shared" si="4"/>
        <v>100</v>
      </c>
      <c r="J145" s="135"/>
    </row>
    <row r="146" spans="1:10" ht="18.75">
      <c r="A146" s="72"/>
      <c r="B146" s="72"/>
      <c r="C146" s="54"/>
      <c r="D146" s="54" t="s">
        <v>287</v>
      </c>
      <c r="E146" s="54"/>
      <c r="F146" s="44" t="s">
        <v>29</v>
      </c>
      <c r="G146" s="176">
        <f>G147</f>
        <v>30856.9</v>
      </c>
      <c r="H146" s="176">
        <f>H147</f>
        <v>30856.9</v>
      </c>
      <c r="I146" s="78">
        <f t="shared" si="4"/>
        <v>100</v>
      </c>
      <c r="J146" s="135"/>
    </row>
    <row r="147" spans="1:10" ht="18.75">
      <c r="A147" s="72"/>
      <c r="B147" s="72"/>
      <c r="C147" s="54"/>
      <c r="D147" s="54"/>
      <c r="E147" s="54" t="s">
        <v>179</v>
      </c>
      <c r="F147" s="45" t="s">
        <v>204</v>
      </c>
      <c r="G147" s="176">
        <f>G148</f>
        <v>30856.9</v>
      </c>
      <c r="H147" s="176">
        <f>H148</f>
        <v>30856.9</v>
      </c>
      <c r="I147" s="78">
        <f t="shared" si="4"/>
        <v>100</v>
      </c>
      <c r="J147" s="135"/>
    </row>
    <row r="148" spans="1:10" ht="18.75">
      <c r="A148" s="72"/>
      <c r="B148" s="72"/>
      <c r="C148" s="54"/>
      <c r="D148" s="54"/>
      <c r="E148" s="54" t="s">
        <v>180</v>
      </c>
      <c r="F148" s="45" t="s">
        <v>205</v>
      </c>
      <c r="G148" s="176">
        <f>2!E153</f>
        <v>30856.9</v>
      </c>
      <c r="H148" s="176">
        <f>2!F153</f>
        <v>30856.9</v>
      </c>
      <c r="I148" s="78">
        <f t="shared" si="4"/>
        <v>100</v>
      </c>
      <c r="J148" s="135"/>
    </row>
    <row r="149" spans="1:10" ht="18.75" hidden="1">
      <c r="A149" s="72"/>
      <c r="B149" s="72"/>
      <c r="C149" s="54"/>
      <c r="D149" s="73" t="s">
        <v>221</v>
      </c>
      <c r="E149" s="54"/>
      <c r="F149" s="25" t="s">
        <v>222</v>
      </c>
      <c r="G149" s="176">
        <f>G150</f>
        <v>0</v>
      </c>
      <c r="H149" s="179"/>
      <c r="I149" s="78" t="e">
        <f t="shared" si="4"/>
        <v>#DIV/0!</v>
      </c>
      <c r="J149" s="135"/>
    </row>
    <row r="150" spans="1:10" ht="20.25" customHeight="1" hidden="1">
      <c r="A150" s="72"/>
      <c r="B150" s="72"/>
      <c r="C150" s="54"/>
      <c r="D150" s="54" t="s">
        <v>223</v>
      </c>
      <c r="E150" s="54"/>
      <c r="F150" s="25" t="s">
        <v>224</v>
      </c>
      <c r="G150" s="176">
        <f>G151</f>
        <v>0</v>
      </c>
      <c r="H150" s="179"/>
      <c r="I150" s="78" t="e">
        <f t="shared" si="4"/>
        <v>#DIV/0!</v>
      </c>
      <c r="J150" s="135"/>
    </row>
    <row r="151" spans="1:10" ht="18.75" hidden="1">
      <c r="A151" s="72"/>
      <c r="B151" s="72"/>
      <c r="C151" s="54"/>
      <c r="D151" s="54"/>
      <c r="E151" s="54" t="s">
        <v>179</v>
      </c>
      <c r="F151" s="45" t="s">
        <v>204</v>
      </c>
      <c r="G151" s="176">
        <f>G152</f>
        <v>0</v>
      </c>
      <c r="H151" s="179"/>
      <c r="I151" s="78" t="e">
        <f t="shared" si="4"/>
        <v>#DIV/0!</v>
      </c>
      <c r="J151" s="135"/>
    </row>
    <row r="152" spans="1:10" ht="18.75" hidden="1">
      <c r="A152" s="72"/>
      <c r="B152" s="72"/>
      <c r="C152" s="54"/>
      <c r="D152" s="54"/>
      <c r="E152" s="54" t="s">
        <v>180</v>
      </c>
      <c r="F152" s="45" t="s">
        <v>205</v>
      </c>
      <c r="G152" s="176">
        <f>'[1]3'!E198</f>
        <v>0</v>
      </c>
      <c r="H152" s="179"/>
      <c r="I152" s="78" t="e">
        <f aca="true" t="shared" si="8" ref="I152:I224">H152/G152*100</f>
        <v>#DIV/0!</v>
      </c>
      <c r="J152" s="135"/>
    </row>
    <row r="153" spans="1:10" ht="18.75">
      <c r="A153" s="72"/>
      <c r="B153" s="72"/>
      <c r="C153" s="54"/>
      <c r="D153" s="54" t="s">
        <v>338</v>
      </c>
      <c r="E153" s="54"/>
      <c r="F153" s="44" t="s">
        <v>339</v>
      </c>
      <c r="G153" s="176">
        <f>G154</f>
        <v>322931.34</v>
      </c>
      <c r="H153" s="176">
        <f>H154</f>
        <v>322931.34</v>
      </c>
      <c r="I153" s="78">
        <f t="shared" si="8"/>
        <v>100</v>
      </c>
      <c r="J153" s="135"/>
    </row>
    <row r="154" spans="1:10" ht="18.75">
      <c r="A154" s="72"/>
      <c r="B154" s="72"/>
      <c r="C154" s="54"/>
      <c r="D154" s="54"/>
      <c r="E154" s="54" t="s">
        <v>179</v>
      </c>
      <c r="F154" s="45" t="s">
        <v>204</v>
      </c>
      <c r="G154" s="176">
        <f>G155</f>
        <v>322931.34</v>
      </c>
      <c r="H154" s="176">
        <f>H155</f>
        <v>322931.34</v>
      </c>
      <c r="I154" s="78">
        <f t="shared" si="8"/>
        <v>100</v>
      </c>
      <c r="J154" s="135"/>
    </row>
    <row r="155" spans="1:10" ht="18.75">
      <c r="A155" s="72"/>
      <c r="B155" s="72"/>
      <c r="C155" s="54"/>
      <c r="D155" s="54"/>
      <c r="E155" s="54" t="s">
        <v>180</v>
      </c>
      <c r="F155" s="45" t="s">
        <v>205</v>
      </c>
      <c r="G155" s="176">
        <f>2!E160</f>
        <v>322931.34</v>
      </c>
      <c r="H155" s="176">
        <f>2!F160</f>
        <v>322931.34</v>
      </c>
      <c r="I155" s="78">
        <f t="shared" si="8"/>
        <v>100</v>
      </c>
      <c r="J155" s="135"/>
    </row>
    <row r="156" spans="1:10" ht="21" customHeight="1">
      <c r="A156" s="72"/>
      <c r="B156" s="72"/>
      <c r="C156" s="54"/>
      <c r="D156" s="54" t="s">
        <v>328</v>
      </c>
      <c r="E156" s="54"/>
      <c r="F156" s="44" t="s">
        <v>27</v>
      </c>
      <c r="G156" s="179">
        <f>G157+G249</f>
        <v>234388</v>
      </c>
      <c r="H156" s="179">
        <f>H157+H249</f>
        <v>234388</v>
      </c>
      <c r="I156" s="78">
        <f t="shared" si="8"/>
        <v>100</v>
      </c>
      <c r="J156" s="10"/>
    </row>
    <row r="157" spans="1:10" ht="23.25" customHeight="1">
      <c r="A157" s="72"/>
      <c r="B157" s="72"/>
      <c r="C157" s="54"/>
      <c r="D157" s="54" t="s">
        <v>329</v>
      </c>
      <c r="E157" s="54"/>
      <c r="F157" s="25" t="s">
        <v>321</v>
      </c>
      <c r="G157" s="179">
        <f>G158</f>
        <v>234388</v>
      </c>
      <c r="H157" s="179">
        <f>H158</f>
        <v>234388</v>
      </c>
      <c r="I157" s="78">
        <f t="shared" si="8"/>
        <v>100</v>
      </c>
      <c r="J157" s="10"/>
    </row>
    <row r="158" spans="1:10" ht="21.75" customHeight="1">
      <c r="A158" s="72"/>
      <c r="B158" s="72"/>
      <c r="C158" s="54"/>
      <c r="D158" s="56"/>
      <c r="E158" s="54" t="s">
        <v>179</v>
      </c>
      <c r="F158" s="44" t="s">
        <v>204</v>
      </c>
      <c r="G158" s="179">
        <f>G159</f>
        <v>234388</v>
      </c>
      <c r="H158" s="179">
        <f>H159</f>
        <v>234388</v>
      </c>
      <c r="I158" s="78">
        <f t="shared" si="8"/>
        <v>100</v>
      </c>
      <c r="J158" s="10"/>
    </row>
    <row r="159" spans="1:10" ht="21" customHeight="1">
      <c r="A159" s="72"/>
      <c r="B159" s="72"/>
      <c r="C159" s="54"/>
      <c r="D159" s="56"/>
      <c r="E159" s="54" t="s">
        <v>180</v>
      </c>
      <c r="F159" s="44" t="s">
        <v>205</v>
      </c>
      <c r="G159" s="179">
        <f>2!E164</f>
        <v>234388</v>
      </c>
      <c r="H159" s="179">
        <f>2!F164</f>
        <v>234388</v>
      </c>
      <c r="I159" s="78">
        <f t="shared" si="8"/>
        <v>100</v>
      </c>
      <c r="J159" s="10"/>
    </row>
    <row r="160" spans="1:10" ht="21" customHeight="1">
      <c r="A160" s="72"/>
      <c r="B160" s="71" t="s">
        <v>238</v>
      </c>
      <c r="C160" s="74"/>
      <c r="D160" s="164"/>
      <c r="E160" s="74"/>
      <c r="F160" s="68" t="s">
        <v>382</v>
      </c>
      <c r="G160" s="182">
        <f>G161</f>
        <v>17693.22</v>
      </c>
      <c r="H160" s="182">
        <f>H161</f>
        <v>17693.22</v>
      </c>
      <c r="I160" s="75">
        <f t="shared" si="8"/>
        <v>100</v>
      </c>
      <c r="J160" s="10"/>
    </row>
    <row r="161" spans="1:10" ht="21" customHeight="1">
      <c r="A161" s="72"/>
      <c r="B161" s="72"/>
      <c r="C161" s="54" t="s">
        <v>238</v>
      </c>
      <c r="D161" s="56"/>
      <c r="E161" s="54"/>
      <c r="F161" s="44" t="s">
        <v>384</v>
      </c>
      <c r="G161" s="179">
        <f>G162</f>
        <v>17693.22</v>
      </c>
      <c r="H161" s="179">
        <f>H162</f>
        <v>17693.22</v>
      </c>
      <c r="I161" s="75">
        <f t="shared" si="8"/>
        <v>100</v>
      </c>
      <c r="J161" s="10"/>
    </row>
    <row r="162" spans="1:10" ht="21" customHeight="1">
      <c r="A162" s="72"/>
      <c r="B162" s="72"/>
      <c r="C162" s="54"/>
      <c r="D162" s="54" t="s">
        <v>385</v>
      </c>
      <c r="E162" s="54"/>
      <c r="F162" s="25" t="s">
        <v>386</v>
      </c>
      <c r="G162" s="176">
        <f>G163+G165</f>
        <v>17693.22</v>
      </c>
      <c r="H162" s="176">
        <f>H163+H165</f>
        <v>17693.22</v>
      </c>
      <c r="I162" s="75">
        <f t="shared" si="8"/>
        <v>100</v>
      </c>
      <c r="J162" s="10"/>
    </row>
    <row r="163" spans="1:10" ht="21" customHeight="1">
      <c r="A163" s="72"/>
      <c r="B163" s="72"/>
      <c r="C163" s="54"/>
      <c r="D163" s="56"/>
      <c r="E163" s="54" t="s">
        <v>178</v>
      </c>
      <c r="F163" s="25" t="s">
        <v>202</v>
      </c>
      <c r="G163" s="179">
        <f>G164</f>
        <v>17153.22</v>
      </c>
      <c r="H163" s="179">
        <f>H164</f>
        <v>17153.22</v>
      </c>
      <c r="I163" s="75">
        <f t="shared" si="8"/>
        <v>100</v>
      </c>
      <c r="J163" s="10"/>
    </row>
    <row r="164" spans="1:10" ht="21" customHeight="1">
      <c r="A164" s="72"/>
      <c r="B164" s="72"/>
      <c r="C164" s="54"/>
      <c r="D164" s="56"/>
      <c r="E164" s="54" t="s">
        <v>187</v>
      </c>
      <c r="F164" s="44" t="s">
        <v>188</v>
      </c>
      <c r="G164" s="179">
        <v>17153.22</v>
      </c>
      <c r="H164" s="179">
        <v>17153.22</v>
      </c>
      <c r="I164" s="75">
        <f t="shared" si="8"/>
        <v>100</v>
      </c>
      <c r="J164" s="10"/>
    </row>
    <row r="165" spans="1:10" ht="21" customHeight="1">
      <c r="A165" s="72"/>
      <c r="B165" s="72"/>
      <c r="C165" s="54"/>
      <c r="D165" s="56"/>
      <c r="E165" s="54" t="s">
        <v>179</v>
      </c>
      <c r="F165" s="44" t="s">
        <v>204</v>
      </c>
      <c r="G165" s="179">
        <f>G166</f>
        <v>540</v>
      </c>
      <c r="H165" s="179">
        <f>H166</f>
        <v>540</v>
      </c>
      <c r="I165" s="75">
        <f t="shared" si="8"/>
        <v>100</v>
      </c>
      <c r="J165" s="10"/>
    </row>
    <row r="166" spans="1:10" ht="21" customHeight="1">
      <c r="A166" s="72"/>
      <c r="B166" s="72"/>
      <c r="C166" s="54"/>
      <c r="D166" s="56"/>
      <c r="E166" s="54" t="s">
        <v>180</v>
      </c>
      <c r="F166" s="44" t="s">
        <v>205</v>
      </c>
      <c r="G166" s="179">
        <v>540</v>
      </c>
      <c r="H166" s="179">
        <v>540</v>
      </c>
      <c r="I166" s="75">
        <f t="shared" si="8"/>
        <v>100</v>
      </c>
      <c r="J166" s="10"/>
    </row>
    <row r="167" spans="1:10" ht="18.75">
      <c r="A167" s="72"/>
      <c r="B167" s="71" t="s">
        <v>128</v>
      </c>
      <c r="C167" s="54"/>
      <c r="D167" s="54"/>
      <c r="E167" s="54"/>
      <c r="F167" s="69" t="s">
        <v>208</v>
      </c>
      <c r="G167" s="175">
        <f aca="true" t="shared" si="9" ref="G167:H170">G168</f>
        <v>6544027.8100000005</v>
      </c>
      <c r="H167" s="175">
        <f t="shared" si="9"/>
        <v>6509631.370000001</v>
      </c>
      <c r="I167" s="76">
        <f t="shared" si="8"/>
        <v>99.4743842630461</v>
      </c>
      <c r="J167" s="11"/>
    </row>
    <row r="168" spans="1:10" ht="19.5">
      <c r="A168" s="72"/>
      <c r="B168" s="72"/>
      <c r="C168" s="54" t="s">
        <v>113</v>
      </c>
      <c r="D168" s="54"/>
      <c r="E168" s="54"/>
      <c r="F168" s="46" t="s">
        <v>135</v>
      </c>
      <c r="G168" s="183">
        <f t="shared" si="9"/>
        <v>6544027.8100000005</v>
      </c>
      <c r="H168" s="183">
        <f t="shared" si="9"/>
        <v>6509631.370000001</v>
      </c>
      <c r="I168" s="76">
        <f t="shared" si="8"/>
        <v>99.4743842630461</v>
      </c>
      <c r="J168" s="135"/>
    </row>
    <row r="169" spans="1:10" ht="37.5">
      <c r="A169" s="72"/>
      <c r="B169" s="72"/>
      <c r="C169" s="54"/>
      <c r="D169" s="54" t="s">
        <v>272</v>
      </c>
      <c r="E169" s="54"/>
      <c r="F169" s="25" t="s">
        <v>323</v>
      </c>
      <c r="G169" s="176">
        <f t="shared" si="9"/>
        <v>6544027.8100000005</v>
      </c>
      <c r="H169" s="176">
        <f t="shared" si="9"/>
        <v>6509631.370000001</v>
      </c>
      <c r="I169" s="78">
        <f t="shared" si="8"/>
        <v>99.4743842630461</v>
      </c>
      <c r="J169" s="135"/>
    </row>
    <row r="170" spans="1:10" ht="18.75">
      <c r="A170" s="72"/>
      <c r="B170" s="72"/>
      <c r="C170" s="54"/>
      <c r="D170" s="54" t="s">
        <v>298</v>
      </c>
      <c r="E170" s="54"/>
      <c r="F170" s="44" t="s">
        <v>297</v>
      </c>
      <c r="G170" s="176">
        <f t="shared" si="9"/>
        <v>6544027.8100000005</v>
      </c>
      <c r="H170" s="176">
        <f t="shared" si="9"/>
        <v>6509631.370000001</v>
      </c>
      <c r="I170" s="78">
        <f t="shared" si="8"/>
        <v>99.4743842630461</v>
      </c>
      <c r="J170" s="135"/>
    </row>
    <row r="171" spans="1:10" ht="18.75">
      <c r="A171" s="72"/>
      <c r="B171" s="72"/>
      <c r="C171" s="54"/>
      <c r="D171" s="54" t="s">
        <v>299</v>
      </c>
      <c r="E171" s="54"/>
      <c r="F171" s="44" t="s">
        <v>301</v>
      </c>
      <c r="G171" s="176">
        <f>G172+G181+G184+G187+G190+G193</f>
        <v>6544027.8100000005</v>
      </c>
      <c r="H171" s="176">
        <f>H172+H181+H184+H187+H190+H193</f>
        <v>6509631.370000001</v>
      </c>
      <c r="I171" s="78">
        <f t="shared" si="8"/>
        <v>99.4743842630461</v>
      </c>
      <c r="J171" s="135"/>
    </row>
    <row r="172" spans="1:10" ht="18.75">
      <c r="A172" s="72"/>
      <c r="B172" s="72"/>
      <c r="C172" s="54"/>
      <c r="D172" s="54" t="s">
        <v>300</v>
      </c>
      <c r="E172" s="54"/>
      <c r="F172" s="132" t="s">
        <v>241</v>
      </c>
      <c r="G172" s="176">
        <f>G173+G175+G179+G177</f>
        <v>5708083.220000001</v>
      </c>
      <c r="H172" s="176">
        <f>H173+H175+H179+H177</f>
        <v>5673686.780000001</v>
      </c>
      <c r="I172" s="78">
        <f t="shared" si="8"/>
        <v>99.3974082248927</v>
      </c>
      <c r="J172" s="135"/>
    </row>
    <row r="173" spans="1:10" ht="56.25">
      <c r="A173" s="72"/>
      <c r="B173" s="72"/>
      <c r="C173" s="54"/>
      <c r="D173" s="54"/>
      <c r="E173" s="54" t="s">
        <v>178</v>
      </c>
      <c r="F173" s="25" t="s">
        <v>202</v>
      </c>
      <c r="G173" s="176">
        <f>G174</f>
        <v>3225203.69</v>
      </c>
      <c r="H173" s="176">
        <f>H174</f>
        <v>3200460.68</v>
      </c>
      <c r="I173" s="78">
        <f t="shared" si="8"/>
        <v>99.232823338361</v>
      </c>
      <c r="J173" s="135"/>
    </row>
    <row r="174" spans="1:10" ht="18.75">
      <c r="A174" s="72"/>
      <c r="B174" s="72"/>
      <c r="C174" s="54"/>
      <c r="D174" s="54"/>
      <c r="E174" s="54" t="s">
        <v>187</v>
      </c>
      <c r="F174" s="44" t="s">
        <v>188</v>
      </c>
      <c r="G174" s="176">
        <f>2!E179</f>
        <v>3225203.69</v>
      </c>
      <c r="H174" s="176">
        <f>2!F179</f>
        <v>3200460.68</v>
      </c>
      <c r="I174" s="78">
        <f t="shared" si="8"/>
        <v>99.232823338361</v>
      </c>
      <c r="J174" s="135"/>
    </row>
    <row r="175" spans="1:10" ht="18.75">
      <c r="A175" s="72"/>
      <c r="B175" s="72"/>
      <c r="C175" s="54"/>
      <c r="D175" s="54"/>
      <c r="E175" s="54" t="s">
        <v>179</v>
      </c>
      <c r="F175" s="44" t="s">
        <v>204</v>
      </c>
      <c r="G175" s="176">
        <f>G176</f>
        <v>2417741.13</v>
      </c>
      <c r="H175" s="176">
        <f>H176</f>
        <v>2408087.7</v>
      </c>
      <c r="I175" s="78">
        <f t="shared" si="8"/>
        <v>99.6007252438974</v>
      </c>
      <c r="J175" s="135"/>
    </row>
    <row r="176" spans="1:10" ht="18.75">
      <c r="A176" s="72"/>
      <c r="B176" s="72"/>
      <c r="C176" s="54"/>
      <c r="D176" s="54"/>
      <c r="E176" s="54" t="s">
        <v>180</v>
      </c>
      <c r="F176" s="44" t="s">
        <v>205</v>
      </c>
      <c r="G176" s="176">
        <f>2!E181</f>
        <v>2417741.13</v>
      </c>
      <c r="H176" s="176">
        <f>2!F181</f>
        <v>2408087.7</v>
      </c>
      <c r="I176" s="78">
        <f t="shared" si="8"/>
        <v>99.6007252438974</v>
      </c>
      <c r="J176" s="135"/>
    </row>
    <row r="177" spans="1:10" ht="18.75">
      <c r="A177" s="72"/>
      <c r="B177" s="72"/>
      <c r="C177" s="54"/>
      <c r="D177" s="54"/>
      <c r="E177" s="54" t="s">
        <v>190</v>
      </c>
      <c r="F177" s="44" t="s">
        <v>191</v>
      </c>
      <c r="G177" s="176">
        <f>G178</f>
        <v>5138.4</v>
      </c>
      <c r="H177" s="176">
        <f>H178</f>
        <v>5138.4</v>
      </c>
      <c r="I177" s="78">
        <f t="shared" si="8"/>
        <v>100</v>
      </c>
      <c r="J177" s="135"/>
    </row>
    <row r="178" spans="1:10" ht="20.25" customHeight="1">
      <c r="A178" s="73"/>
      <c r="B178" s="73"/>
      <c r="C178" s="72"/>
      <c r="D178" s="54"/>
      <c r="E178" s="54" t="s">
        <v>195</v>
      </c>
      <c r="F178" s="44" t="s">
        <v>196</v>
      </c>
      <c r="G178" s="179">
        <f>2!E183</f>
        <v>5138.4</v>
      </c>
      <c r="H178" s="179">
        <f>2!F183</f>
        <v>5138.4</v>
      </c>
      <c r="I178" s="78">
        <f t="shared" si="8"/>
        <v>100</v>
      </c>
      <c r="J178" s="135"/>
    </row>
    <row r="179" spans="1:10" ht="18.75">
      <c r="A179" s="72"/>
      <c r="B179" s="72"/>
      <c r="C179" s="54"/>
      <c r="D179" s="54"/>
      <c r="E179" s="54" t="s">
        <v>181</v>
      </c>
      <c r="F179" s="96" t="s">
        <v>182</v>
      </c>
      <c r="G179" s="176">
        <f>G180</f>
        <v>60000</v>
      </c>
      <c r="H179" s="176">
        <f>H180</f>
        <v>60000</v>
      </c>
      <c r="I179" s="78">
        <f t="shared" si="8"/>
        <v>100</v>
      </c>
      <c r="J179" s="135"/>
    </row>
    <row r="180" spans="1:10" ht="18.75">
      <c r="A180" s="72"/>
      <c r="B180" s="72"/>
      <c r="C180" s="54"/>
      <c r="D180" s="54"/>
      <c r="E180" s="54" t="s">
        <v>183</v>
      </c>
      <c r="F180" s="25" t="s">
        <v>206</v>
      </c>
      <c r="G180" s="176">
        <f>2!E185</f>
        <v>60000</v>
      </c>
      <c r="H180" s="176">
        <f>2!F185</f>
        <v>60000</v>
      </c>
      <c r="I180" s="78">
        <f t="shared" si="8"/>
        <v>100</v>
      </c>
      <c r="J180" s="135"/>
    </row>
    <row r="181" spans="1:10" ht="37.5">
      <c r="A181" s="72"/>
      <c r="B181" s="72"/>
      <c r="C181" s="54"/>
      <c r="D181" s="54" t="s">
        <v>426</v>
      </c>
      <c r="E181" s="54"/>
      <c r="F181" s="118" t="s">
        <v>423</v>
      </c>
      <c r="G181" s="176">
        <f>G182</f>
        <v>74446.59</v>
      </c>
      <c r="H181" s="176">
        <f>H182</f>
        <v>74446.59</v>
      </c>
      <c r="I181" s="75">
        <f t="shared" si="8"/>
        <v>100</v>
      </c>
      <c r="J181" s="135"/>
    </row>
    <row r="182" spans="1:10" ht="56.25">
      <c r="A182" s="72"/>
      <c r="B182" s="72"/>
      <c r="C182" s="54"/>
      <c r="D182" s="54"/>
      <c r="E182" s="54" t="s">
        <v>178</v>
      </c>
      <c r="F182" s="118" t="s">
        <v>202</v>
      </c>
      <c r="G182" s="176">
        <f>G183</f>
        <v>74446.59</v>
      </c>
      <c r="H182" s="176">
        <f>H183</f>
        <v>74446.59</v>
      </c>
      <c r="I182" s="75">
        <f t="shared" si="8"/>
        <v>100</v>
      </c>
      <c r="J182" s="135"/>
    </row>
    <row r="183" spans="1:10" ht="18.75">
      <c r="A183" s="72"/>
      <c r="B183" s="72"/>
      <c r="C183" s="54"/>
      <c r="D183" s="54"/>
      <c r="E183" s="54" t="s">
        <v>187</v>
      </c>
      <c r="F183" s="44" t="s">
        <v>188</v>
      </c>
      <c r="G183" s="176">
        <v>74446.59</v>
      </c>
      <c r="H183" s="179">
        <v>74446.59</v>
      </c>
      <c r="I183" s="75">
        <f t="shared" si="8"/>
        <v>100</v>
      </c>
      <c r="J183" s="135"/>
    </row>
    <row r="184" spans="1:10" ht="18.75">
      <c r="A184" s="72"/>
      <c r="B184" s="72"/>
      <c r="C184" s="54"/>
      <c r="D184" s="65" t="s">
        <v>302</v>
      </c>
      <c r="E184" s="121"/>
      <c r="F184" s="46" t="s">
        <v>216</v>
      </c>
      <c r="G184" s="176">
        <f>G185</f>
        <v>8650</v>
      </c>
      <c r="H184" s="176">
        <f>H185</f>
        <v>8650</v>
      </c>
      <c r="I184" s="78">
        <f t="shared" si="8"/>
        <v>100</v>
      </c>
      <c r="J184" s="135"/>
    </row>
    <row r="185" spans="1:10" ht="18.75">
      <c r="A185" s="72"/>
      <c r="B185" s="72"/>
      <c r="C185" s="54"/>
      <c r="D185" s="54"/>
      <c r="E185" s="54" t="s">
        <v>118</v>
      </c>
      <c r="F185" s="25" t="s">
        <v>218</v>
      </c>
      <c r="G185" s="176">
        <f>G186</f>
        <v>8650</v>
      </c>
      <c r="H185" s="176">
        <f>H186</f>
        <v>8650</v>
      </c>
      <c r="I185" s="78">
        <f t="shared" si="8"/>
        <v>100</v>
      </c>
      <c r="J185" s="135"/>
    </row>
    <row r="186" spans="1:10" ht="18.75">
      <c r="A186" s="72"/>
      <c r="B186" s="72"/>
      <c r="C186" s="54"/>
      <c r="D186" s="54"/>
      <c r="E186" s="54" t="s">
        <v>217</v>
      </c>
      <c r="F186" s="44" t="s">
        <v>219</v>
      </c>
      <c r="G186" s="176">
        <f>2!E191</f>
        <v>8650</v>
      </c>
      <c r="H186" s="176">
        <f>2!F191</f>
        <v>8650</v>
      </c>
      <c r="I186" s="78">
        <f t="shared" si="8"/>
        <v>100</v>
      </c>
      <c r="J186" s="135"/>
    </row>
    <row r="187" spans="1:10" ht="18.75">
      <c r="A187" s="72"/>
      <c r="B187" s="72"/>
      <c r="C187" s="54"/>
      <c r="D187" s="65" t="s">
        <v>304</v>
      </c>
      <c r="E187" s="121"/>
      <c r="F187" s="46" t="s">
        <v>303</v>
      </c>
      <c r="G187" s="176">
        <f>G188</f>
        <v>422448</v>
      </c>
      <c r="H187" s="176">
        <f>H188</f>
        <v>422448</v>
      </c>
      <c r="I187" s="78">
        <f t="shared" si="8"/>
        <v>100</v>
      </c>
      <c r="J187" s="135"/>
    </row>
    <row r="188" spans="1:10" ht="18.75">
      <c r="A188" s="72"/>
      <c r="B188" s="72"/>
      <c r="C188" s="54"/>
      <c r="D188" s="54"/>
      <c r="E188" s="54" t="s">
        <v>118</v>
      </c>
      <c r="F188" s="25" t="s">
        <v>218</v>
      </c>
      <c r="G188" s="176">
        <f>G189</f>
        <v>422448</v>
      </c>
      <c r="H188" s="176">
        <f>H189</f>
        <v>422448</v>
      </c>
      <c r="I188" s="78">
        <f t="shared" si="8"/>
        <v>100</v>
      </c>
      <c r="J188" s="135"/>
    </row>
    <row r="189" spans="1:10" ht="18.75">
      <c r="A189" s="72"/>
      <c r="B189" s="72"/>
      <c r="C189" s="54"/>
      <c r="D189" s="54"/>
      <c r="E189" s="54" t="s">
        <v>217</v>
      </c>
      <c r="F189" s="44" t="s">
        <v>219</v>
      </c>
      <c r="G189" s="176">
        <f>2!E194</f>
        <v>422448</v>
      </c>
      <c r="H189" s="176">
        <f>2!F194</f>
        <v>422448</v>
      </c>
      <c r="I189" s="78">
        <f t="shared" si="8"/>
        <v>100</v>
      </c>
      <c r="J189" s="135"/>
    </row>
    <row r="190" spans="1:10" ht="18.75">
      <c r="A190" s="72"/>
      <c r="B190" s="72"/>
      <c r="C190" s="54"/>
      <c r="D190" s="65" t="s">
        <v>322</v>
      </c>
      <c r="E190" s="121"/>
      <c r="F190" s="46" t="s">
        <v>305</v>
      </c>
      <c r="G190" s="176">
        <f>G191</f>
        <v>0</v>
      </c>
      <c r="H190" s="176">
        <f>H191</f>
        <v>0</v>
      </c>
      <c r="I190" s="78">
        <v>0</v>
      </c>
      <c r="J190" s="135"/>
    </row>
    <row r="191" spans="1:10" ht="18.75">
      <c r="A191" s="72"/>
      <c r="B191" s="72"/>
      <c r="C191" s="54"/>
      <c r="D191" s="54"/>
      <c r="E191" s="54" t="s">
        <v>118</v>
      </c>
      <c r="F191" s="25" t="s">
        <v>218</v>
      </c>
      <c r="G191" s="176">
        <f>G192</f>
        <v>0</v>
      </c>
      <c r="H191" s="176">
        <f>H192</f>
        <v>0</v>
      </c>
      <c r="I191" s="78">
        <v>0</v>
      </c>
      <c r="J191" s="135"/>
    </row>
    <row r="192" spans="1:10" ht="18.75">
      <c r="A192" s="72"/>
      <c r="B192" s="72"/>
      <c r="C192" s="54"/>
      <c r="D192" s="54"/>
      <c r="E192" s="54" t="s">
        <v>217</v>
      </c>
      <c r="F192" s="44" t="s">
        <v>219</v>
      </c>
      <c r="G192" s="176">
        <f>2!E197</f>
        <v>0</v>
      </c>
      <c r="H192" s="176">
        <f>2!F197</f>
        <v>0</v>
      </c>
      <c r="I192" s="78">
        <v>0</v>
      </c>
      <c r="J192" s="135"/>
    </row>
    <row r="193" spans="1:10" ht="37.5">
      <c r="A193" s="72"/>
      <c r="B193" s="72"/>
      <c r="C193" s="54"/>
      <c r="D193" s="65" t="s">
        <v>387</v>
      </c>
      <c r="E193" s="121"/>
      <c r="F193" s="46" t="s">
        <v>388</v>
      </c>
      <c r="G193" s="176">
        <f>G194</f>
        <v>330400</v>
      </c>
      <c r="H193" s="176">
        <f>H194</f>
        <v>330400</v>
      </c>
      <c r="I193" s="78">
        <f t="shared" si="8"/>
        <v>100</v>
      </c>
      <c r="J193" s="10"/>
    </row>
    <row r="194" spans="1:10" ht="18.75">
      <c r="A194" s="72"/>
      <c r="B194" s="72"/>
      <c r="C194" s="54"/>
      <c r="D194" s="54"/>
      <c r="E194" s="54" t="s">
        <v>179</v>
      </c>
      <c r="F194" s="45" t="s">
        <v>204</v>
      </c>
      <c r="G194" s="176">
        <f>G195</f>
        <v>330400</v>
      </c>
      <c r="H194" s="176">
        <f>H195</f>
        <v>330400</v>
      </c>
      <c r="I194" s="78">
        <f t="shared" si="8"/>
        <v>100</v>
      </c>
      <c r="J194" s="10"/>
    </row>
    <row r="195" spans="1:10" ht="18.75">
      <c r="A195" s="72"/>
      <c r="B195" s="72"/>
      <c r="C195" s="54"/>
      <c r="D195" s="54"/>
      <c r="E195" s="54" t="s">
        <v>180</v>
      </c>
      <c r="F195" s="45" t="s">
        <v>205</v>
      </c>
      <c r="G195" s="176">
        <f>2!E200</f>
        <v>330400</v>
      </c>
      <c r="H195" s="176">
        <f>2!F200</f>
        <v>330400</v>
      </c>
      <c r="I195" s="78">
        <f t="shared" si="8"/>
        <v>100</v>
      </c>
      <c r="J195" s="10"/>
    </row>
    <row r="196" spans="1:10" ht="18.75">
      <c r="A196" s="72"/>
      <c r="B196" s="74" t="s">
        <v>192</v>
      </c>
      <c r="C196" s="54"/>
      <c r="D196" s="54"/>
      <c r="E196" s="54"/>
      <c r="F196" s="68" t="s">
        <v>243</v>
      </c>
      <c r="G196" s="175">
        <f>G197</f>
        <v>36500</v>
      </c>
      <c r="H196" s="175">
        <f>H197</f>
        <v>30477.42</v>
      </c>
      <c r="I196" s="76">
        <f t="shared" si="8"/>
        <v>83.4997808219178</v>
      </c>
      <c r="J196" s="10"/>
    </row>
    <row r="197" spans="1:10" ht="19.5">
      <c r="A197" s="72"/>
      <c r="B197" s="72"/>
      <c r="C197" s="54" t="s">
        <v>238</v>
      </c>
      <c r="D197" s="54"/>
      <c r="E197" s="54"/>
      <c r="F197" s="44" t="s">
        <v>245</v>
      </c>
      <c r="G197" s="183">
        <f aca="true" t="shared" si="10" ref="G197:H200">G198</f>
        <v>36500</v>
      </c>
      <c r="H197" s="183">
        <f t="shared" si="10"/>
        <v>30477.42</v>
      </c>
      <c r="I197" s="76">
        <f t="shared" si="8"/>
        <v>83.4997808219178</v>
      </c>
      <c r="J197" s="10"/>
    </row>
    <row r="198" spans="1:10" ht="37.5">
      <c r="A198" s="72"/>
      <c r="B198" s="72"/>
      <c r="C198" s="54"/>
      <c r="D198" s="54" t="s">
        <v>328</v>
      </c>
      <c r="E198" s="54"/>
      <c r="F198" s="44" t="s">
        <v>27</v>
      </c>
      <c r="G198" s="176">
        <f t="shared" si="10"/>
        <v>36500</v>
      </c>
      <c r="H198" s="176">
        <f t="shared" si="10"/>
        <v>30477.42</v>
      </c>
      <c r="I198" s="78">
        <f t="shared" si="8"/>
        <v>83.4997808219178</v>
      </c>
      <c r="J198" s="10"/>
    </row>
    <row r="199" spans="1:10" ht="37.5">
      <c r="A199" s="72"/>
      <c r="B199" s="72"/>
      <c r="C199" s="54"/>
      <c r="D199" s="54" t="s">
        <v>332</v>
      </c>
      <c r="E199" s="54"/>
      <c r="F199" s="25" t="s">
        <v>236</v>
      </c>
      <c r="G199" s="176">
        <f t="shared" si="10"/>
        <v>36500</v>
      </c>
      <c r="H199" s="176">
        <f t="shared" si="10"/>
        <v>30477.42</v>
      </c>
      <c r="I199" s="78">
        <f t="shared" si="8"/>
        <v>83.4997808219178</v>
      </c>
      <c r="J199" s="10"/>
    </row>
    <row r="200" spans="1:10" ht="18.75">
      <c r="A200" s="72"/>
      <c r="B200" s="72"/>
      <c r="C200" s="54"/>
      <c r="D200" s="54"/>
      <c r="E200" s="54" t="s">
        <v>179</v>
      </c>
      <c r="F200" s="45" t="s">
        <v>204</v>
      </c>
      <c r="G200" s="176">
        <f t="shared" si="10"/>
        <v>36500</v>
      </c>
      <c r="H200" s="176">
        <f t="shared" si="10"/>
        <v>30477.42</v>
      </c>
      <c r="I200" s="78">
        <f t="shared" si="8"/>
        <v>83.4997808219178</v>
      </c>
      <c r="J200" s="10"/>
    </row>
    <row r="201" spans="1:10" ht="18.75">
      <c r="A201" s="72"/>
      <c r="B201" s="72"/>
      <c r="C201" s="54"/>
      <c r="D201" s="54"/>
      <c r="E201" s="54" t="s">
        <v>180</v>
      </c>
      <c r="F201" s="45" t="s">
        <v>205</v>
      </c>
      <c r="G201" s="176">
        <f>2!E206</f>
        <v>36500</v>
      </c>
      <c r="H201" s="176">
        <f>2!F206</f>
        <v>30477.42</v>
      </c>
      <c r="I201" s="78">
        <f t="shared" si="8"/>
        <v>83.4997808219178</v>
      </c>
      <c r="J201" s="10"/>
    </row>
    <row r="202" spans="1:10" ht="22.5" customHeight="1">
      <c r="A202" s="72"/>
      <c r="B202" s="71" t="s">
        <v>136</v>
      </c>
      <c r="C202" s="54"/>
      <c r="D202" s="54"/>
      <c r="E202" s="54"/>
      <c r="F202" s="68" t="s">
        <v>137</v>
      </c>
      <c r="G202" s="175">
        <f>G211+G203</f>
        <v>741987.16</v>
      </c>
      <c r="H202" s="175">
        <f>H211+H203</f>
        <v>741987.16</v>
      </c>
      <c r="I202" s="76">
        <f t="shared" si="8"/>
        <v>100</v>
      </c>
      <c r="J202" s="11"/>
    </row>
    <row r="203" spans="1:10" ht="20.25" customHeight="1">
      <c r="A203" s="72"/>
      <c r="B203" s="72"/>
      <c r="C203" s="54" t="s">
        <v>113</v>
      </c>
      <c r="D203" s="54"/>
      <c r="E203" s="54"/>
      <c r="F203" s="44" t="s">
        <v>198</v>
      </c>
      <c r="G203" s="183">
        <f>G204</f>
        <v>418347.03</v>
      </c>
      <c r="H203" s="183">
        <f>H204</f>
        <v>418347.03</v>
      </c>
      <c r="I203" s="76">
        <f t="shared" si="8"/>
        <v>100</v>
      </c>
      <c r="J203" s="135"/>
    </row>
    <row r="204" spans="1:10" ht="37.5">
      <c r="A204" s="72"/>
      <c r="B204" s="72"/>
      <c r="C204" s="54"/>
      <c r="D204" s="54" t="s">
        <v>328</v>
      </c>
      <c r="E204" s="54"/>
      <c r="F204" s="44" t="s">
        <v>27</v>
      </c>
      <c r="G204" s="176">
        <f>G206+G208</f>
        <v>418347.03</v>
      </c>
      <c r="H204" s="176">
        <f>H206+H208</f>
        <v>418347.03</v>
      </c>
      <c r="I204" s="78">
        <f t="shared" si="8"/>
        <v>100</v>
      </c>
      <c r="J204" s="135"/>
    </row>
    <row r="205" spans="1:10" ht="22.5" customHeight="1">
      <c r="A205" s="72"/>
      <c r="B205" s="72"/>
      <c r="C205" s="54"/>
      <c r="D205" s="54" t="s">
        <v>331</v>
      </c>
      <c r="E205" s="54"/>
      <c r="F205" s="44" t="s">
        <v>1</v>
      </c>
      <c r="G205" s="176">
        <f>G207</f>
        <v>398229.44</v>
      </c>
      <c r="H205" s="176">
        <f>H207</f>
        <v>398229.44</v>
      </c>
      <c r="I205" s="78">
        <f t="shared" si="8"/>
        <v>100</v>
      </c>
      <c r="J205" s="135"/>
    </row>
    <row r="206" spans="1:10" ht="18.75">
      <c r="A206" s="72"/>
      <c r="B206" s="72"/>
      <c r="C206" s="54"/>
      <c r="D206" s="54"/>
      <c r="E206" s="54" t="s">
        <v>190</v>
      </c>
      <c r="F206" s="46" t="s">
        <v>191</v>
      </c>
      <c r="G206" s="176">
        <f>G207</f>
        <v>398229.44</v>
      </c>
      <c r="H206" s="176">
        <f>H207</f>
        <v>398229.44</v>
      </c>
      <c r="I206" s="78">
        <f t="shared" si="8"/>
        <v>100</v>
      </c>
      <c r="J206" s="135"/>
    </row>
    <row r="207" spans="1:10" ht="19.5" customHeight="1">
      <c r="A207" s="73"/>
      <c r="B207" s="73"/>
      <c r="C207" s="72"/>
      <c r="D207" s="72"/>
      <c r="E207" s="54" t="s">
        <v>189</v>
      </c>
      <c r="F207" s="45" t="s">
        <v>201</v>
      </c>
      <c r="G207" s="179">
        <f>2!E212</f>
        <v>398229.44</v>
      </c>
      <c r="H207" s="179">
        <f>2!F212</f>
        <v>398229.44</v>
      </c>
      <c r="I207" s="78">
        <f t="shared" si="8"/>
        <v>100</v>
      </c>
      <c r="J207" s="135"/>
    </row>
    <row r="208" spans="1:10" ht="19.5" customHeight="1">
      <c r="A208" s="73"/>
      <c r="B208" s="73"/>
      <c r="C208" s="72"/>
      <c r="D208" s="54" t="s">
        <v>427</v>
      </c>
      <c r="E208" s="54"/>
      <c r="F208" s="25" t="s">
        <v>423</v>
      </c>
      <c r="G208" s="179">
        <f>G210</f>
        <v>20117.59</v>
      </c>
      <c r="H208" s="179">
        <f>H210</f>
        <v>20117.59</v>
      </c>
      <c r="I208" s="75">
        <f t="shared" si="8"/>
        <v>100</v>
      </c>
      <c r="J208" s="135"/>
    </row>
    <row r="209" spans="1:10" ht="19.5" customHeight="1">
      <c r="A209" s="73"/>
      <c r="B209" s="73"/>
      <c r="C209" s="72"/>
      <c r="D209" s="54"/>
      <c r="E209" s="54" t="s">
        <v>190</v>
      </c>
      <c r="F209" s="44" t="s">
        <v>191</v>
      </c>
      <c r="G209" s="176">
        <f>G210</f>
        <v>20117.59</v>
      </c>
      <c r="H209" s="176">
        <f>H210</f>
        <v>20117.59</v>
      </c>
      <c r="I209" s="75">
        <f t="shared" si="8"/>
        <v>100</v>
      </c>
      <c r="J209" s="135"/>
    </row>
    <row r="210" spans="1:10" ht="19.5" customHeight="1">
      <c r="A210" s="73"/>
      <c r="B210" s="73"/>
      <c r="C210" s="72"/>
      <c r="D210" s="54"/>
      <c r="E210" s="54" t="s">
        <v>189</v>
      </c>
      <c r="F210" s="44" t="s">
        <v>201</v>
      </c>
      <c r="G210" s="176">
        <v>20117.59</v>
      </c>
      <c r="H210" s="176">
        <v>20117.59</v>
      </c>
      <c r="I210" s="75">
        <f t="shared" si="8"/>
        <v>100</v>
      </c>
      <c r="J210" s="135"/>
    </row>
    <row r="211" spans="1:10" ht="19.5" customHeight="1">
      <c r="A211" s="72"/>
      <c r="B211" s="72"/>
      <c r="C211" s="54" t="s">
        <v>124</v>
      </c>
      <c r="D211" s="54"/>
      <c r="E211" s="54"/>
      <c r="F211" s="44" t="s">
        <v>138</v>
      </c>
      <c r="G211" s="183">
        <f>G212+G218</f>
        <v>323640.13</v>
      </c>
      <c r="H211" s="183">
        <f>H212+H218</f>
        <v>323640.13</v>
      </c>
      <c r="I211" s="76">
        <f t="shared" si="8"/>
        <v>100</v>
      </c>
      <c r="J211" s="135"/>
    </row>
    <row r="212" spans="1:10" ht="37.5" customHeight="1">
      <c r="A212" s="73"/>
      <c r="B212" s="73"/>
      <c r="C212" s="72"/>
      <c r="D212" s="54" t="s">
        <v>328</v>
      </c>
      <c r="E212" s="54"/>
      <c r="F212" s="44" t="s">
        <v>27</v>
      </c>
      <c r="G212" s="179">
        <f>G213</f>
        <v>22400</v>
      </c>
      <c r="H212" s="179">
        <f>H213</f>
        <v>22400</v>
      </c>
      <c r="I212" s="78">
        <f t="shared" si="8"/>
        <v>100</v>
      </c>
      <c r="J212" s="135"/>
    </row>
    <row r="213" spans="1:10" ht="56.25">
      <c r="A213" s="72"/>
      <c r="B213" s="72"/>
      <c r="C213" s="54"/>
      <c r="D213" s="54" t="s">
        <v>330</v>
      </c>
      <c r="E213" s="54"/>
      <c r="F213" s="25" t="s">
        <v>30</v>
      </c>
      <c r="G213" s="176">
        <f>G214+G216</f>
        <v>22400</v>
      </c>
      <c r="H213" s="176">
        <f>H214+H216</f>
        <v>22400</v>
      </c>
      <c r="I213" s="78">
        <f t="shared" si="8"/>
        <v>100</v>
      </c>
      <c r="J213" s="135"/>
    </row>
    <row r="214" spans="1:10" ht="56.25">
      <c r="A214" s="72"/>
      <c r="B214" s="72"/>
      <c r="C214" s="54"/>
      <c r="D214" s="54"/>
      <c r="E214" s="54" t="s">
        <v>178</v>
      </c>
      <c r="F214" s="25" t="s">
        <v>202</v>
      </c>
      <c r="G214" s="176">
        <f>G215</f>
        <v>22400</v>
      </c>
      <c r="H214" s="176">
        <f>H215</f>
        <v>22400</v>
      </c>
      <c r="I214" s="78">
        <f t="shared" si="8"/>
        <v>100</v>
      </c>
      <c r="J214" s="135"/>
    </row>
    <row r="215" spans="1:10" ht="20.25" customHeight="1">
      <c r="A215" s="73"/>
      <c r="B215" s="73"/>
      <c r="C215" s="72"/>
      <c r="D215" s="54"/>
      <c r="E215" s="54" t="s">
        <v>187</v>
      </c>
      <c r="F215" s="44" t="s">
        <v>188</v>
      </c>
      <c r="G215" s="179">
        <f>2!E220</f>
        <v>22400</v>
      </c>
      <c r="H215" s="179">
        <f>2!F220</f>
        <v>22400</v>
      </c>
      <c r="I215" s="78">
        <f t="shared" si="8"/>
        <v>100</v>
      </c>
      <c r="J215" s="135"/>
    </row>
    <row r="216" spans="1:10" ht="18.75">
      <c r="A216" s="72"/>
      <c r="B216" s="72"/>
      <c r="C216" s="54"/>
      <c r="D216" s="54"/>
      <c r="E216" s="54" t="s">
        <v>190</v>
      </c>
      <c r="F216" s="44" t="s">
        <v>191</v>
      </c>
      <c r="G216" s="176">
        <f>G217</f>
        <v>0</v>
      </c>
      <c r="H216" s="176">
        <f>H217</f>
        <v>0</v>
      </c>
      <c r="I216" s="78">
        <v>0</v>
      </c>
      <c r="J216" s="135"/>
    </row>
    <row r="217" spans="1:10" ht="20.25" customHeight="1">
      <c r="A217" s="73"/>
      <c r="B217" s="73"/>
      <c r="C217" s="72"/>
      <c r="D217" s="54"/>
      <c r="E217" s="54" t="s">
        <v>195</v>
      </c>
      <c r="F217" s="44" t="s">
        <v>196</v>
      </c>
      <c r="G217" s="179">
        <f>2!E222</f>
        <v>0</v>
      </c>
      <c r="H217" s="179">
        <f>2!F222</f>
        <v>0</v>
      </c>
      <c r="I217" s="78">
        <v>0</v>
      </c>
      <c r="J217" s="135"/>
    </row>
    <row r="218" spans="1:10" ht="41.25" customHeight="1">
      <c r="A218" s="73"/>
      <c r="B218" s="73"/>
      <c r="C218" s="72"/>
      <c r="D218" s="73" t="s">
        <v>272</v>
      </c>
      <c r="E218" s="54"/>
      <c r="F218" s="118" t="s">
        <v>323</v>
      </c>
      <c r="G218" s="179">
        <f>G219</f>
        <v>301240.13</v>
      </c>
      <c r="H218" s="179">
        <f>H219</f>
        <v>301240.13</v>
      </c>
      <c r="I218" s="78">
        <f t="shared" si="8"/>
        <v>100</v>
      </c>
      <c r="J218" s="135"/>
    </row>
    <row r="219" spans="1:10" ht="42" customHeight="1">
      <c r="A219" s="73"/>
      <c r="B219" s="73"/>
      <c r="C219" s="72"/>
      <c r="D219" s="54" t="s">
        <v>315</v>
      </c>
      <c r="E219" s="54"/>
      <c r="F219" s="118" t="s">
        <v>314</v>
      </c>
      <c r="G219" s="179">
        <f>G221</f>
        <v>301240.13</v>
      </c>
      <c r="H219" s="179">
        <f>H221</f>
        <v>301240.13</v>
      </c>
      <c r="I219" s="78">
        <f t="shared" si="8"/>
        <v>100</v>
      </c>
      <c r="J219" s="135"/>
    </row>
    <row r="220" spans="1:10" ht="18.75">
      <c r="A220" s="72"/>
      <c r="B220" s="72"/>
      <c r="C220" s="54"/>
      <c r="D220" s="123" t="s">
        <v>316</v>
      </c>
      <c r="E220" s="124"/>
      <c r="F220" s="125" t="s">
        <v>317</v>
      </c>
      <c r="G220" s="176">
        <f aca="true" t="shared" si="11" ref="G220:H222">G221</f>
        <v>301240.13</v>
      </c>
      <c r="H220" s="176">
        <f t="shared" si="11"/>
        <v>301240.13</v>
      </c>
      <c r="I220" s="78">
        <f t="shared" si="8"/>
        <v>100</v>
      </c>
      <c r="J220" s="135"/>
    </row>
    <row r="221" spans="1:10" ht="75">
      <c r="A221" s="72"/>
      <c r="B221" s="72"/>
      <c r="C221" s="54"/>
      <c r="D221" s="54" t="s">
        <v>318</v>
      </c>
      <c r="E221" s="54"/>
      <c r="F221" s="134" t="s">
        <v>246</v>
      </c>
      <c r="G221" s="176">
        <f t="shared" si="11"/>
        <v>301240.13</v>
      </c>
      <c r="H221" s="176">
        <f t="shared" si="11"/>
        <v>301240.13</v>
      </c>
      <c r="I221" s="78">
        <f t="shared" si="8"/>
        <v>100</v>
      </c>
      <c r="J221" s="135"/>
    </row>
    <row r="222" spans="1:10" ht="18.75">
      <c r="A222" s="72"/>
      <c r="B222" s="72"/>
      <c r="C222" s="54"/>
      <c r="D222" s="65"/>
      <c r="E222" s="54" t="s">
        <v>190</v>
      </c>
      <c r="F222" s="45" t="s">
        <v>191</v>
      </c>
      <c r="G222" s="176">
        <f t="shared" si="11"/>
        <v>301240.13</v>
      </c>
      <c r="H222" s="176">
        <f t="shared" si="11"/>
        <v>301240.13</v>
      </c>
      <c r="I222" s="78">
        <f t="shared" si="8"/>
        <v>100</v>
      </c>
      <c r="J222" s="135"/>
    </row>
    <row r="223" spans="1:10" ht="20.25" customHeight="1">
      <c r="A223" s="73"/>
      <c r="B223" s="73"/>
      <c r="C223" s="72"/>
      <c r="D223" s="65"/>
      <c r="E223" s="54" t="s">
        <v>195</v>
      </c>
      <c r="F223" s="45" t="s">
        <v>196</v>
      </c>
      <c r="G223" s="179">
        <f>2!E228</f>
        <v>301240.13</v>
      </c>
      <c r="H223" s="179">
        <f>2!F228</f>
        <v>301240.13</v>
      </c>
      <c r="I223" s="78">
        <f t="shared" si="8"/>
        <v>100</v>
      </c>
      <c r="J223" s="135"/>
    </row>
    <row r="224" spans="1:9" ht="18.75" customHeight="1">
      <c r="A224" s="203" t="s">
        <v>171</v>
      </c>
      <c r="B224" s="204"/>
      <c r="C224" s="204"/>
      <c r="D224" s="204"/>
      <c r="E224" s="204"/>
      <c r="F224" s="49"/>
      <c r="G224" s="182">
        <f>G9</f>
        <v>17244456.580000002</v>
      </c>
      <c r="H224" s="182">
        <f>H9</f>
        <v>17090012.16</v>
      </c>
      <c r="I224" s="76">
        <f t="shared" si="8"/>
        <v>99.10438221533101</v>
      </c>
    </row>
    <row r="225" spans="1:7" ht="18.75">
      <c r="A225" s="20"/>
      <c r="B225" s="20"/>
      <c r="C225" s="20"/>
      <c r="D225" s="20"/>
      <c r="E225" s="20"/>
      <c r="F225" s="16"/>
      <c r="G225" s="16"/>
    </row>
    <row r="226" spans="1:7" ht="18.75">
      <c r="A226" s="20"/>
      <c r="B226" s="20"/>
      <c r="C226" s="20"/>
      <c r="D226" s="20"/>
      <c r="E226" s="20"/>
      <c r="F226" s="16"/>
      <c r="G226" s="16"/>
    </row>
    <row r="227" spans="1:7" ht="18.75">
      <c r="A227" s="20"/>
      <c r="B227" s="20"/>
      <c r="C227" s="20"/>
      <c r="D227" s="20"/>
      <c r="E227" s="20"/>
      <c r="F227" s="16"/>
      <c r="G227" s="16"/>
    </row>
    <row r="228" spans="1:7" ht="18.75">
      <c r="A228" s="20"/>
      <c r="B228" s="20"/>
      <c r="C228" s="20"/>
      <c r="D228" s="20"/>
      <c r="E228" s="20"/>
      <c r="F228" s="16"/>
      <c r="G228" s="16"/>
    </row>
    <row r="229" spans="1:7" ht="18.75">
      <c r="A229" s="20"/>
      <c r="B229" s="20"/>
      <c r="C229" s="20"/>
      <c r="D229" s="20"/>
      <c r="E229" s="20"/>
      <c r="F229" s="16"/>
      <c r="G229" s="16"/>
    </row>
    <row r="230" spans="1:7" ht="18.75">
      <c r="A230" s="20"/>
      <c r="B230" s="20"/>
      <c r="C230" s="20"/>
      <c r="D230" s="20"/>
      <c r="E230" s="20"/>
      <c r="F230" s="16"/>
      <c r="G230" s="16"/>
    </row>
    <row r="231" spans="1:7" ht="18.75">
      <c r="A231" s="20"/>
      <c r="B231" s="20"/>
      <c r="C231" s="20"/>
      <c r="D231" s="20"/>
      <c r="E231" s="20"/>
      <c r="F231" s="16"/>
      <c r="G231" s="16"/>
    </row>
    <row r="232" spans="1:7" ht="18.75">
      <c r="A232" s="20"/>
      <c r="B232" s="20"/>
      <c r="C232" s="20"/>
      <c r="D232" s="20"/>
      <c r="E232" s="20"/>
      <c r="F232" s="16"/>
      <c r="G232" s="16"/>
    </row>
    <row r="233" spans="1:7" ht="18.75">
      <c r="A233" s="20"/>
      <c r="B233" s="20"/>
      <c r="C233" s="20"/>
      <c r="D233" s="20"/>
      <c r="E233" s="20"/>
      <c r="F233" s="16"/>
      <c r="G233" s="16"/>
    </row>
    <row r="234" spans="1:7" ht="18.75">
      <c r="A234" s="20"/>
      <c r="B234" s="20"/>
      <c r="C234" s="20"/>
      <c r="D234" s="20"/>
      <c r="E234" s="20"/>
      <c r="F234" s="16"/>
      <c r="G234" s="16"/>
    </row>
    <row r="235" spans="1:7" ht="18.75">
      <c r="A235" s="20"/>
      <c r="B235" s="20"/>
      <c r="C235" s="20"/>
      <c r="D235" s="20"/>
      <c r="E235" s="20"/>
      <c r="F235" s="16"/>
      <c r="G235" s="16"/>
    </row>
    <row r="236" spans="1:7" ht="18.75">
      <c r="A236" s="20"/>
      <c r="B236" s="20"/>
      <c r="C236" s="20"/>
      <c r="D236" s="20"/>
      <c r="E236" s="20"/>
      <c r="F236" s="16"/>
      <c r="G236" s="16"/>
    </row>
    <row r="237" spans="1:7" ht="18.75">
      <c r="A237" s="20"/>
      <c r="B237" s="20"/>
      <c r="C237" s="20"/>
      <c r="D237" s="20"/>
      <c r="E237" s="20"/>
      <c r="F237" s="16"/>
      <c r="G237" s="16"/>
    </row>
    <row r="238" spans="1:7" ht="18.75">
      <c r="A238" s="20"/>
      <c r="B238" s="20"/>
      <c r="C238" s="20"/>
      <c r="D238" s="20"/>
      <c r="E238" s="20"/>
      <c r="F238" s="16"/>
      <c r="G238" s="16"/>
    </row>
    <row r="239" spans="1:7" ht="18.75">
      <c r="A239" s="20"/>
      <c r="B239" s="20"/>
      <c r="C239" s="20"/>
      <c r="D239" s="20"/>
      <c r="E239" s="20"/>
      <c r="F239" s="16"/>
      <c r="G239" s="16"/>
    </row>
    <row r="240" spans="1:7" ht="18.75">
      <c r="A240" s="20"/>
      <c r="B240" s="20"/>
      <c r="C240" s="20"/>
      <c r="D240" s="20"/>
      <c r="E240" s="20"/>
      <c r="F240" s="16"/>
      <c r="G240" s="16"/>
    </row>
    <row r="241" spans="1:7" ht="18.75">
      <c r="A241" s="20"/>
      <c r="B241" s="20"/>
      <c r="C241" s="20"/>
      <c r="D241" s="20"/>
      <c r="E241" s="20"/>
      <c r="F241" s="16"/>
      <c r="G241" s="16"/>
    </row>
    <row r="242" spans="1:7" ht="18.75">
      <c r="A242" s="20"/>
      <c r="B242" s="20"/>
      <c r="C242" s="20"/>
      <c r="D242" s="20"/>
      <c r="E242" s="20"/>
      <c r="F242" s="16"/>
      <c r="G242" s="16"/>
    </row>
    <row r="243" spans="1:7" ht="18.75">
      <c r="A243" s="20"/>
      <c r="B243" s="20"/>
      <c r="C243" s="20"/>
      <c r="D243" s="20"/>
      <c r="E243" s="20"/>
      <c r="F243" s="16"/>
      <c r="G243" s="16"/>
    </row>
    <row r="244" spans="1:7" ht="18.75">
      <c r="A244" s="20"/>
      <c r="B244" s="20"/>
      <c r="C244" s="20"/>
      <c r="D244" s="20"/>
      <c r="E244" s="20"/>
      <c r="F244" s="16"/>
      <c r="G244" s="16"/>
    </row>
    <row r="245" spans="1:7" ht="18.75">
      <c r="A245" s="20"/>
      <c r="B245" s="20"/>
      <c r="C245" s="20"/>
      <c r="D245" s="20"/>
      <c r="E245" s="20"/>
      <c r="F245" s="16"/>
      <c r="G245" s="16"/>
    </row>
    <row r="246" spans="1:7" ht="18.75">
      <c r="A246" s="20"/>
      <c r="B246" s="20"/>
      <c r="C246" s="20"/>
      <c r="D246" s="20"/>
      <c r="E246" s="20"/>
      <c r="F246" s="16"/>
      <c r="G246" s="16"/>
    </row>
    <row r="247" spans="1:7" ht="18.75">
      <c r="A247" s="20"/>
      <c r="B247" s="20"/>
      <c r="C247" s="20"/>
      <c r="D247" s="20"/>
      <c r="E247" s="20"/>
      <c r="F247" s="16"/>
      <c r="G247" s="16"/>
    </row>
    <row r="248" spans="1:7" ht="18.75">
      <c r="A248" s="20"/>
      <c r="B248" s="20"/>
      <c r="C248" s="20"/>
      <c r="D248" s="20"/>
      <c r="E248" s="20"/>
      <c r="F248" s="16"/>
      <c r="G248" s="16"/>
    </row>
    <row r="249" spans="1:7" ht="18.75">
      <c r="A249" s="20"/>
      <c r="B249" s="20"/>
      <c r="C249" s="20"/>
      <c r="D249" s="20"/>
      <c r="E249" s="20"/>
      <c r="F249" s="16"/>
      <c r="G249" s="16"/>
    </row>
    <row r="250" spans="1:7" ht="18.75">
      <c r="A250" s="20"/>
      <c r="B250" s="20"/>
      <c r="C250" s="20"/>
      <c r="D250" s="20"/>
      <c r="E250" s="20"/>
      <c r="F250" s="16"/>
      <c r="G250" s="16"/>
    </row>
    <row r="251" spans="1:7" ht="18.75">
      <c r="A251" s="20"/>
      <c r="B251" s="20"/>
      <c r="C251" s="20"/>
      <c r="D251" s="20"/>
      <c r="E251" s="20"/>
      <c r="F251" s="16"/>
      <c r="G251" s="16"/>
    </row>
    <row r="252" spans="1:7" ht="18.75">
      <c r="A252" s="20"/>
      <c r="B252" s="20"/>
      <c r="C252" s="20"/>
      <c r="D252" s="20"/>
      <c r="E252" s="20"/>
      <c r="F252" s="16"/>
      <c r="G252" s="16"/>
    </row>
    <row r="253" spans="1:7" ht="18.75">
      <c r="A253" s="20"/>
      <c r="B253" s="20"/>
      <c r="C253" s="20"/>
      <c r="D253" s="20"/>
      <c r="E253" s="20"/>
      <c r="F253" s="16"/>
      <c r="G253" s="16"/>
    </row>
    <row r="254" spans="1:7" ht="18.75">
      <c r="A254" s="20"/>
      <c r="B254" s="20"/>
      <c r="C254" s="20"/>
      <c r="D254" s="20"/>
      <c r="E254" s="20"/>
      <c r="F254" s="16"/>
      <c r="G254" s="16"/>
    </row>
    <row r="255" spans="1:7" ht="18.75">
      <c r="A255" s="20"/>
      <c r="B255" s="20"/>
      <c r="C255" s="20"/>
      <c r="D255" s="20"/>
      <c r="E255" s="20"/>
      <c r="F255" s="16"/>
      <c r="G255" s="16"/>
    </row>
    <row r="256" spans="1:7" ht="18.75">
      <c r="A256" s="20"/>
      <c r="B256" s="20"/>
      <c r="C256" s="20"/>
      <c r="D256" s="20"/>
      <c r="E256" s="20"/>
      <c r="F256" s="16"/>
      <c r="G256" s="16"/>
    </row>
    <row r="257" spans="1:7" ht="18.75">
      <c r="A257" s="20"/>
      <c r="B257" s="20"/>
      <c r="C257" s="20"/>
      <c r="D257" s="20"/>
      <c r="E257" s="20"/>
      <c r="F257" s="16"/>
      <c r="G257" s="16"/>
    </row>
    <row r="258" spans="1:7" ht="18.75">
      <c r="A258" s="20"/>
      <c r="B258" s="20"/>
      <c r="C258" s="20"/>
      <c r="D258" s="20"/>
      <c r="E258" s="20"/>
      <c r="F258" s="16"/>
      <c r="G258" s="16"/>
    </row>
    <row r="259" spans="1:7" ht="18.75">
      <c r="A259" s="20"/>
      <c r="B259" s="20"/>
      <c r="C259" s="20"/>
      <c r="D259" s="20"/>
      <c r="E259" s="20"/>
      <c r="F259" s="16"/>
      <c r="G259" s="16"/>
    </row>
    <row r="260" spans="1:7" ht="18.75">
      <c r="A260" s="20"/>
      <c r="B260" s="20"/>
      <c r="C260" s="20"/>
      <c r="D260" s="20"/>
      <c r="E260" s="20"/>
      <c r="F260" s="16"/>
      <c r="G260" s="16"/>
    </row>
    <row r="261" spans="1:7" ht="18.75">
      <c r="A261" s="20"/>
      <c r="B261" s="20"/>
      <c r="C261" s="20"/>
      <c r="D261" s="20"/>
      <c r="E261" s="20"/>
      <c r="F261" s="16"/>
      <c r="G261" s="16"/>
    </row>
    <row r="262" spans="1:7" ht="18.75">
      <c r="A262" s="20"/>
      <c r="B262" s="20"/>
      <c r="C262" s="20"/>
      <c r="D262" s="20"/>
      <c r="E262" s="20"/>
      <c r="F262" s="16"/>
      <c r="G262" s="16"/>
    </row>
    <row r="263" spans="1:7" ht="18.75">
      <c r="A263" s="20"/>
      <c r="B263" s="20"/>
      <c r="C263" s="20"/>
      <c r="D263" s="20"/>
      <c r="E263" s="20"/>
      <c r="F263" s="16"/>
      <c r="G263" s="16"/>
    </row>
    <row r="264" spans="1:7" ht="18.75">
      <c r="A264" s="20"/>
      <c r="B264" s="20"/>
      <c r="C264" s="20"/>
      <c r="D264" s="20"/>
      <c r="E264" s="20"/>
      <c r="F264" s="16"/>
      <c r="G264" s="16"/>
    </row>
    <row r="265" spans="1:7" ht="18.75">
      <c r="A265" s="20"/>
      <c r="B265" s="20"/>
      <c r="C265" s="20"/>
      <c r="D265" s="20"/>
      <c r="E265" s="20"/>
      <c r="F265" s="16"/>
      <c r="G265" s="16"/>
    </row>
    <row r="266" spans="1:7" ht="18.75">
      <c r="A266" s="20"/>
      <c r="B266" s="20"/>
      <c r="C266" s="20"/>
      <c r="D266" s="20"/>
      <c r="E266" s="20"/>
      <c r="F266" s="16"/>
      <c r="G266" s="16"/>
    </row>
    <row r="267" spans="1:7" ht="18.75">
      <c r="A267" s="20"/>
      <c r="B267" s="20"/>
      <c r="C267" s="20"/>
      <c r="D267" s="20"/>
      <c r="E267" s="20"/>
      <c r="F267" s="16"/>
      <c r="G267" s="16"/>
    </row>
    <row r="268" spans="1:7" ht="18.75">
      <c r="A268" s="20"/>
      <c r="B268" s="20"/>
      <c r="C268" s="20"/>
      <c r="D268" s="20"/>
      <c r="E268" s="20"/>
      <c r="F268" s="16"/>
      <c r="G268" s="16"/>
    </row>
    <row r="269" spans="1:7" ht="18.75">
      <c r="A269" s="20"/>
      <c r="B269" s="20"/>
      <c r="C269" s="20"/>
      <c r="D269" s="20"/>
      <c r="E269" s="20"/>
      <c r="F269" s="16"/>
      <c r="G269" s="16"/>
    </row>
    <row r="270" spans="1:7" ht="18.75">
      <c r="A270" s="20"/>
      <c r="B270" s="20"/>
      <c r="C270" s="20"/>
      <c r="D270" s="20"/>
      <c r="E270" s="20"/>
      <c r="F270" s="16"/>
      <c r="G270" s="16"/>
    </row>
    <row r="271" spans="1:7" ht="18.75">
      <c r="A271" s="20"/>
      <c r="B271" s="20"/>
      <c r="C271" s="20"/>
      <c r="D271" s="20"/>
      <c r="E271" s="20"/>
      <c r="F271" s="16"/>
      <c r="G271" s="16"/>
    </row>
    <row r="272" spans="1:7" ht="18.75">
      <c r="A272" s="20"/>
      <c r="B272" s="20"/>
      <c r="C272" s="20"/>
      <c r="D272" s="20"/>
      <c r="E272" s="20"/>
      <c r="F272" s="16"/>
      <c r="G272" s="16"/>
    </row>
    <row r="273" spans="1:7" ht="18.75">
      <c r="A273" s="20"/>
      <c r="B273" s="20"/>
      <c r="C273" s="20"/>
      <c r="D273" s="20"/>
      <c r="E273" s="20"/>
      <c r="F273" s="16"/>
      <c r="G273" s="16"/>
    </row>
    <row r="274" spans="1:7" ht="18.75">
      <c r="A274" s="20"/>
      <c r="B274" s="20"/>
      <c r="C274" s="20"/>
      <c r="D274" s="20"/>
      <c r="E274" s="20"/>
      <c r="F274" s="16"/>
      <c r="G274" s="16"/>
    </row>
    <row r="275" spans="1:7" ht="18.75">
      <c r="A275" s="20"/>
      <c r="B275" s="20"/>
      <c r="C275" s="20"/>
      <c r="D275" s="20"/>
      <c r="E275" s="20"/>
      <c r="F275" s="16"/>
      <c r="G275" s="16"/>
    </row>
    <row r="276" spans="1:7" ht="18.75">
      <c r="A276" s="20"/>
      <c r="B276" s="20"/>
      <c r="C276" s="20"/>
      <c r="D276" s="20"/>
      <c r="E276" s="20"/>
      <c r="F276" s="16"/>
      <c r="G276" s="16"/>
    </row>
    <row r="277" spans="1:7" ht="18.75">
      <c r="A277" s="20"/>
      <c r="B277" s="20"/>
      <c r="C277" s="20"/>
      <c r="D277" s="20"/>
      <c r="E277" s="20"/>
      <c r="F277" s="16"/>
      <c r="G277" s="16"/>
    </row>
    <row r="278" spans="1:7" ht="18.75">
      <c r="A278" s="20"/>
      <c r="B278" s="20"/>
      <c r="C278" s="20"/>
      <c r="D278" s="20"/>
      <c r="E278" s="20"/>
      <c r="F278" s="16"/>
      <c r="G278" s="16"/>
    </row>
    <row r="279" spans="1:7" ht="18.75">
      <c r="A279" s="20"/>
      <c r="B279" s="20"/>
      <c r="C279" s="20"/>
      <c r="D279" s="20"/>
      <c r="E279" s="20"/>
      <c r="F279" s="16"/>
      <c r="G279" s="16"/>
    </row>
    <row r="280" spans="1:7" ht="18.75">
      <c r="A280" s="20"/>
      <c r="B280" s="20"/>
      <c r="C280" s="20"/>
      <c r="D280" s="20"/>
      <c r="E280" s="20"/>
      <c r="F280" s="16"/>
      <c r="G280" s="16"/>
    </row>
    <row r="281" spans="1:7" ht="18.75">
      <c r="A281" s="20"/>
      <c r="B281" s="20"/>
      <c r="C281" s="20"/>
      <c r="D281" s="20"/>
      <c r="E281" s="20"/>
      <c r="F281" s="16"/>
      <c r="G281" s="16"/>
    </row>
    <row r="282" spans="1:7" ht="18.75">
      <c r="A282" s="20"/>
      <c r="B282" s="20"/>
      <c r="C282" s="20"/>
      <c r="D282" s="20"/>
      <c r="E282" s="20"/>
      <c r="F282" s="16"/>
      <c r="G282" s="16"/>
    </row>
    <row r="283" spans="1:7" ht="18.75">
      <c r="A283" s="20"/>
      <c r="B283" s="20"/>
      <c r="C283" s="20"/>
      <c r="D283" s="20"/>
      <c r="E283" s="20"/>
      <c r="F283" s="16"/>
      <c r="G283" s="16"/>
    </row>
    <row r="284" spans="1:7" ht="18.75">
      <c r="A284" s="20"/>
      <c r="B284" s="20"/>
      <c r="C284" s="20"/>
      <c r="D284" s="20"/>
      <c r="E284" s="20"/>
      <c r="F284" s="16"/>
      <c r="G284" s="16"/>
    </row>
    <row r="285" spans="1:7" ht="18.75">
      <c r="A285" s="20"/>
      <c r="B285" s="20"/>
      <c r="C285" s="20"/>
      <c r="D285" s="20"/>
      <c r="E285" s="20"/>
      <c r="F285" s="16"/>
      <c r="G285" s="16"/>
    </row>
    <row r="286" spans="1:7" ht="18.75">
      <c r="A286" s="20"/>
      <c r="B286" s="20"/>
      <c r="C286" s="20"/>
      <c r="D286" s="20"/>
      <c r="E286" s="20"/>
      <c r="F286" s="16"/>
      <c r="G286" s="16"/>
    </row>
    <row r="287" spans="1:7" ht="18.75">
      <c r="A287" s="20"/>
      <c r="B287" s="20"/>
      <c r="C287" s="20"/>
      <c r="D287" s="20"/>
      <c r="E287" s="20"/>
      <c r="F287" s="16"/>
      <c r="G287" s="16"/>
    </row>
    <row r="288" spans="1:7" ht="18.75">
      <c r="A288" s="20"/>
      <c r="B288" s="20"/>
      <c r="C288" s="20"/>
      <c r="D288" s="20"/>
      <c r="E288" s="20"/>
      <c r="F288" s="16"/>
      <c r="G288" s="16"/>
    </row>
    <row r="289" spans="1:7" ht="18.75">
      <c r="A289" s="20"/>
      <c r="B289" s="20"/>
      <c r="C289" s="20"/>
      <c r="D289" s="20"/>
      <c r="E289" s="20"/>
      <c r="F289" s="16"/>
      <c r="G289" s="16"/>
    </row>
    <row r="290" spans="1:7" ht="18.75">
      <c r="A290" s="20"/>
      <c r="B290" s="20"/>
      <c r="C290" s="20"/>
      <c r="D290" s="20"/>
      <c r="E290" s="20"/>
      <c r="F290" s="16"/>
      <c r="G290" s="16"/>
    </row>
    <row r="291" spans="1:7" ht="18.75">
      <c r="A291" s="20"/>
      <c r="B291" s="20"/>
      <c r="C291" s="20"/>
      <c r="D291" s="20"/>
      <c r="E291" s="20"/>
      <c r="F291" s="16"/>
      <c r="G291" s="16"/>
    </row>
    <row r="292" spans="1:7" ht="18.75">
      <c r="A292" s="20"/>
      <c r="B292" s="20"/>
      <c r="C292" s="20"/>
      <c r="D292" s="20"/>
      <c r="E292" s="20"/>
      <c r="F292" s="16"/>
      <c r="G292" s="16"/>
    </row>
    <row r="293" spans="1:7" ht="18.75">
      <c r="A293" s="20"/>
      <c r="B293" s="20"/>
      <c r="C293" s="20"/>
      <c r="D293" s="20"/>
      <c r="E293" s="20"/>
      <c r="F293" s="16"/>
      <c r="G293" s="16"/>
    </row>
    <row r="294" spans="1:7" ht="18.75">
      <c r="A294" s="20"/>
      <c r="B294" s="20"/>
      <c r="C294" s="20"/>
      <c r="D294" s="20"/>
      <c r="E294" s="20"/>
      <c r="F294" s="16"/>
      <c r="G294" s="16"/>
    </row>
    <row r="295" spans="1:7" ht="18.75">
      <c r="A295" s="20"/>
      <c r="B295" s="20"/>
      <c r="C295" s="20"/>
      <c r="D295" s="20"/>
      <c r="E295" s="20"/>
      <c r="F295" s="16"/>
      <c r="G295" s="16"/>
    </row>
    <row r="296" spans="1:7" ht="18.75">
      <c r="A296" s="20"/>
      <c r="B296" s="20"/>
      <c r="C296" s="20"/>
      <c r="D296" s="20"/>
      <c r="E296" s="20"/>
      <c r="F296" s="16"/>
      <c r="G296" s="16"/>
    </row>
    <row r="297" spans="1:7" ht="18.75">
      <c r="A297" s="20"/>
      <c r="B297" s="20"/>
      <c r="C297" s="20"/>
      <c r="D297" s="20"/>
      <c r="E297" s="20"/>
      <c r="F297" s="16"/>
      <c r="G297" s="16"/>
    </row>
    <row r="298" spans="1:7" ht="18.75">
      <c r="A298" s="20"/>
      <c r="B298" s="20"/>
      <c r="C298" s="20"/>
      <c r="D298" s="20"/>
      <c r="E298" s="20"/>
      <c r="F298" s="16"/>
      <c r="G298" s="16"/>
    </row>
    <row r="299" spans="1:7" ht="18.75">
      <c r="A299" s="20"/>
      <c r="B299" s="20"/>
      <c r="C299" s="20"/>
      <c r="D299" s="20"/>
      <c r="E299" s="20"/>
      <c r="F299" s="16"/>
      <c r="G299" s="16"/>
    </row>
    <row r="300" spans="1:7" ht="18.75">
      <c r="A300" s="20"/>
      <c r="B300" s="20"/>
      <c r="C300" s="20"/>
      <c r="D300" s="20"/>
      <c r="E300" s="20"/>
      <c r="F300" s="16"/>
      <c r="G300" s="16"/>
    </row>
    <row r="301" spans="1:7" ht="18.75">
      <c r="A301" s="20"/>
      <c r="B301" s="20"/>
      <c r="C301" s="20"/>
      <c r="D301" s="20"/>
      <c r="E301" s="20"/>
      <c r="F301" s="16"/>
      <c r="G301" s="16"/>
    </row>
    <row r="302" spans="1:7" ht="18.75">
      <c r="A302" s="20"/>
      <c r="B302" s="20"/>
      <c r="C302" s="20"/>
      <c r="D302" s="20"/>
      <c r="E302" s="20"/>
      <c r="F302" s="16"/>
      <c r="G302" s="16"/>
    </row>
    <row r="303" spans="1:7" ht="18.75">
      <c r="A303" s="20"/>
      <c r="B303" s="20"/>
      <c r="C303" s="20"/>
      <c r="D303" s="20"/>
      <c r="E303" s="20"/>
      <c r="F303" s="16"/>
      <c r="G303" s="16"/>
    </row>
    <row r="304" spans="1:7" ht="18.75">
      <c r="A304" s="20"/>
      <c r="B304" s="20"/>
      <c r="C304" s="20"/>
      <c r="D304" s="20"/>
      <c r="E304" s="20"/>
      <c r="F304" s="16"/>
      <c r="G304" s="16"/>
    </row>
    <row r="305" spans="1:7" ht="18.75">
      <c r="A305" s="20"/>
      <c r="B305" s="20"/>
      <c r="C305" s="20"/>
      <c r="D305" s="20"/>
      <c r="E305" s="20"/>
      <c r="F305" s="16"/>
      <c r="G305" s="16"/>
    </row>
    <row r="306" spans="1:7" ht="18.75">
      <c r="A306" s="20"/>
      <c r="B306" s="20"/>
      <c r="C306" s="20"/>
      <c r="D306" s="20"/>
      <c r="E306" s="20"/>
      <c r="F306" s="16"/>
      <c r="G306" s="16"/>
    </row>
    <row r="307" spans="1:7" ht="18.75">
      <c r="A307" s="20"/>
      <c r="B307" s="20"/>
      <c r="C307" s="20"/>
      <c r="D307" s="20"/>
      <c r="E307" s="20"/>
      <c r="F307" s="16"/>
      <c r="G307" s="16"/>
    </row>
    <row r="308" spans="1:7" ht="18.75">
      <c r="A308" s="20"/>
      <c r="B308" s="20"/>
      <c r="C308" s="20"/>
      <c r="D308" s="20"/>
      <c r="E308" s="20"/>
      <c r="F308" s="16"/>
      <c r="G308" s="16"/>
    </row>
    <row r="309" spans="1:7" ht="18.75">
      <c r="A309" s="20"/>
      <c r="B309" s="20"/>
      <c r="C309" s="20"/>
      <c r="D309" s="20"/>
      <c r="E309" s="20"/>
      <c r="F309" s="16"/>
      <c r="G309" s="16"/>
    </row>
    <row r="310" spans="1:7" ht="18.75">
      <c r="A310" s="20"/>
      <c r="B310" s="20"/>
      <c r="C310" s="20"/>
      <c r="D310" s="20"/>
      <c r="E310" s="20"/>
      <c r="F310" s="16"/>
      <c r="G310" s="16"/>
    </row>
    <row r="311" spans="1:7" ht="18.75">
      <c r="A311" s="20"/>
      <c r="B311" s="20"/>
      <c r="C311" s="20"/>
      <c r="D311" s="20"/>
      <c r="E311" s="20"/>
      <c r="F311" s="16"/>
      <c r="G311" s="16"/>
    </row>
    <row r="312" spans="1:7" ht="18.75">
      <c r="A312" s="20"/>
      <c r="B312" s="20"/>
      <c r="C312" s="20"/>
      <c r="D312" s="20"/>
      <c r="E312" s="20"/>
      <c r="F312" s="16"/>
      <c r="G312" s="16"/>
    </row>
    <row r="313" spans="1:7" ht="18.75">
      <c r="A313" s="20"/>
      <c r="B313" s="20"/>
      <c r="C313" s="20"/>
      <c r="D313" s="20"/>
      <c r="E313" s="20"/>
      <c r="F313" s="16"/>
      <c r="G313" s="16"/>
    </row>
    <row r="314" spans="1:7" ht="18.75">
      <c r="A314" s="20"/>
      <c r="B314" s="20"/>
      <c r="C314" s="20"/>
      <c r="D314" s="20"/>
      <c r="E314" s="20"/>
      <c r="F314" s="16"/>
      <c r="G314" s="16"/>
    </row>
    <row r="315" spans="1:7" ht="18.75">
      <c r="A315" s="20"/>
      <c r="B315" s="20"/>
      <c r="C315" s="20"/>
      <c r="D315" s="20"/>
      <c r="E315" s="20"/>
      <c r="F315" s="16"/>
      <c r="G315" s="16"/>
    </row>
    <row r="316" spans="1:7" ht="18.75">
      <c r="A316" s="20"/>
      <c r="B316" s="20"/>
      <c r="C316" s="20"/>
      <c r="D316" s="20"/>
      <c r="E316" s="20"/>
      <c r="F316" s="16"/>
      <c r="G316" s="16"/>
    </row>
    <row r="317" spans="1:7" ht="18.75">
      <c r="A317" s="20"/>
      <c r="B317" s="20"/>
      <c r="C317" s="20"/>
      <c r="D317" s="20"/>
      <c r="E317" s="20"/>
      <c r="F317" s="16"/>
      <c r="G317" s="16"/>
    </row>
    <row r="318" spans="1:7" ht="18.75">
      <c r="A318" s="20"/>
      <c r="B318" s="20"/>
      <c r="C318" s="20"/>
      <c r="D318" s="20"/>
      <c r="E318" s="20"/>
      <c r="F318" s="16"/>
      <c r="G318" s="16"/>
    </row>
    <row r="319" spans="1:7" ht="18.75">
      <c r="A319" s="20"/>
      <c r="B319" s="20"/>
      <c r="C319" s="20"/>
      <c r="D319" s="20"/>
      <c r="E319" s="20"/>
      <c r="F319" s="16"/>
      <c r="G319" s="16"/>
    </row>
    <row r="320" spans="1:7" ht="18.75">
      <c r="A320" s="20"/>
      <c r="B320" s="20"/>
      <c r="C320" s="20"/>
      <c r="D320" s="20"/>
      <c r="E320" s="20"/>
      <c r="F320" s="16"/>
      <c r="G320" s="16"/>
    </row>
    <row r="321" spans="1:7" ht="18.75">
      <c r="A321" s="20"/>
      <c r="B321" s="20"/>
      <c r="C321" s="20"/>
      <c r="D321" s="20"/>
      <c r="E321" s="20"/>
      <c r="F321" s="16"/>
      <c r="G321" s="16"/>
    </row>
    <row r="322" spans="1:7" ht="18.75">
      <c r="A322" s="20"/>
      <c r="B322" s="20"/>
      <c r="C322" s="20"/>
      <c r="D322" s="20"/>
      <c r="E322" s="20"/>
      <c r="F322" s="16"/>
      <c r="G322" s="16"/>
    </row>
    <row r="323" spans="1:7" ht="18.75">
      <c r="A323" s="20"/>
      <c r="B323" s="20"/>
      <c r="C323" s="20"/>
      <c r="D323" s="20"/>
      <c r="E323" s="20"/>
      <c r="F323" s="16"/>
      <c r="G323" s="16"/>
    </row>
    <row r="324" spans="1:7" ht="18.75">
      <c r="A324" s="20"/>
      <c r="B324" s="20"/>
      <c r="C324" s="20"/>
      <c r="D324" s="20"/>
      <c r="E324" s="20"/>
      <c r="F324" s="16"/>
      <c r="G324" s="16"/>
    </row>
    <row r="325" spans="1:7" ht="18.75">
      <c r="A325" s="20"/>
      <c r="B325" s="20"/>
      <c r="C325" s="20"/>
      <c r="D325" s="20"/>
      <c r="E325" s="20"/>
      <c r="F325" s="16"/>
      <c r="G325" s="16"/>
    </row>
    <row r="326" spans="1:7" ht="18.75">
      <c r="A326" s="20"/>
      <c r="B326" s="20"/>
      <c r="C326" s="20"/>
      <c r="D326" s="20"/>
      <c r="E326" s="20"/>
      <c r="F326" s="16"/>
      <c r="G326" s="16"/>
    </row>
    <row r="327" spans="1:7" ht="18.75">
      <c r="A327" s="20"/>
      <c r="B327" s="20"/>
      <c r="C327" s="20"/>
      <c r="D327" s="20"/>
      <c r="E327" s="20"/>
      <c r="F327" s="16"/>
      <c r="G327" s="16"/>
    </row>
    <row r="328" spans="1:7" ht="18.75">
      <c r="A328" s="20"/>
      <c r="B328" s="20"/>
      <c r="C328" s="20"/>
      <c r="D328" s="20"/>
      <c r="E328" s="20"/>
      <c r="F328" s="16"/>
      <c r="G328" s="16"/>
    </row>
    <row r="329" spans="1:7" ht="18.75">
      <c r="A329" s="20"/>
      <c r="B329" s="20"/>
      <c r="C329" s="20"/>
      <c r="D329" s="20"/>
      <c r="E329" s="20"/>
      <c r="F329" s="16"/>
      <c r="G329" s="16"/>
    </row>
    <row r="330" spans="1:7" ht="18.75">
      <c r="A330" s="20"/>
      <c r="B330" s="20"/>
      <c r="C330" s="20"/>
      <c r="D330" s="20"/>
      <c r="E330" s="20"/>
      <c r="F330" s="16"/>
      <c r="G330" s="16"/>
    </row>
  </sheetData>
  <sheetProtection/>
  <mergeCells count="3">
    <mergeCell ref="A5:I6"/>
    <mergeCell ref="B8:C8"/>
    <mergeCell ref="A224:E224"/>
  </mergeCells>
  <printOptions/>
  <pageMargins left="1.1811023622047245" right="0.3937007874015748" top="0.7874015748031497" bottom="0.7874015748031497" header="0.5118110236220472" footer="0.3937007874015748"/>
  <pageSetup fitToHeight="4" fitToWidth="1" horizontalDpi="600" verticalDpi="600" orientation="portrait" paperSize="9" scale="3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42.125" style="15" customWidth="1"/>
    <col min="2" max="2" width="58.125" style="15" customWidth="1"/>
    <col min="3" max="3" width="29.25390625" style="15" customWidth="1"/>
    <col min="4" max="5" width="29.875" style="15" customWidth="1"/>
    <col min="6" max="6" width="17.25390625" style="0" customWidth="1"/>
  </cols>
  <sheetData>
    <row r="1" spans="1:5" ht="18.75">
      <c r="A1" s="16"/>
      <c r="B1" s="16"/>
      <c r="C1" s="127" t="s">
        <v>396</v>
      </c>
      <c r="D1" s="16"/>
      <c r="E1" s="16"/>
    </row>
    <row r="2" spans="1:5" ht="18.75">
      <c r="A2" s="16"/>
      <c r="B2" s="16"/>
      <c r="C2" s="127" t="s">
        <v>392</v>
      </c>
      <c r="D2" s="16"/>
      <c r="E2" s="127"/>
    </row>
    <row r="3" spans="1:5" ht="18.75">
      <c r="A3" s="16"/>
      <c r="B3" s="16"/>
      <c r="C3" s="127" t="s">
        <v>393</v>
      </c>
      <c r="D3" s="16"/>
      <c r="E3" s="127"/>
    </row>
    <row r="4" spans="1:5" ht="18.75">
      <c r="A4" s="16"/>
      <c r="B4" s="16"/>
      <c r="C4" s="127" t="s">
        <v>433</v>
      </c>
      <c r="D4" s="16"/>
      <c r="E4" s="127"/>
    </row>
    <row r="5" spans="1:5" ht="18.75">
      <c r="A5" s="16"/>
      <c r="B5" s="16"/>
      <c r="C5" s="16"/>
      <c r="D5" s="16"/>
      <c r="E5" s="127"/>
    </row>
    <row r="6" spans="1:7" ht="57.75" customHeight="1">
      <c r="A6" s="205" t="s">
        <v>397</v>
      </c>
      <c r="B6" s="205"/>
      <c r="C6" s="205"/>
      <c r="D6" s="112"/>
      <c r="E6" s="112"/>
      <c r="F6" s="12"/>
      <c r="G6" s="13"/>
    </row>
    <row r="7" spans="1:5" ht="18.75">
      <c r="A7" s="16"/>
      <c r="B7" s="16"/>
      <c r="C7" s="16"/>
      <c r="D7" s="16"/>
      <c r="E7" s="16"/>
    </row>
    <row r="8" spans="1:4" ht="18.75">
      <c r="A8" s="16"/>
      <c r="B8" s="16"/>
      <c r="C8" s="17" t="s">
        <v>399</v>
      </c>
      <c r="D8" s="16"/>
    </row>
    <row r="9" spans="1:6" ht="60.75" customHeight="1">
      <c r="A9" s="31" t="s">
        <v>353</v>
      </c>
      <c r="B9" s="31" t="s">
        <v>354</v>
      </c>
      <c r="C9" s="31" t="s">
        <v>361</v>
      </c>
      <c r="D9" s="137"/>
      <c r="E9" s="137"/>
      <c r="F9" s="137"/>
    </row>
    <row r="10" spans="1:6" ht="57" customHeight="1">
      <c r="A10" s="81" t="s">
        <v>356</v>
      </c>
      <c r="B10" s="138" t="s">
        <v>357</v>
      </c>
      <c r="C10" s="139">
        <f>1!E109-2!F229</f>
        <v>-211047.8599999994</v>
      </c>
      <c r="D10" s="140"/>
      <c r="E10" s="140"/>
      <c r="F10" s="141"/>
    </row>
    <row r="11" spans="1:6" ht="37.5" customHeight="1">
      <c r="A11" s="142"/>
      <c r="B11" s="143" t="s">
        <v>152</v>
      </c>
      <c r="C11" s="144">
        <f>C10</f>
        <v>-211047.8599999994</v>
      </c>
      <c r="D11" s="140"/>
      <c r="E11" s="140"/>
      <c r="F11" s="141"/>
    </row>
    <row r="12" spans="1:6" ht="32.25" customHeight="1">
      <c r="A12" s="145"/>
      <c r="B12" s="146"/>
      <c r="C12" s="147"/>
      <c r="D12" s="148"/>
      <c r="E12" s="148"/>
      <c r="F12" s="141"/>
    </row>
    <row r="13" spans="1:6" ht="27" customHeight="1">
      <c r="A13" s="145"/>
      <c r="B13" s="146"/>
      <c r="C13" s="149"/>
      <c r="D13" s="148"/>
      <c r="E13" s="148"/>
      <c r="F13" s="141"/>
    </row>
    <row r="14" spans="1:6" ht="37.5" customHeight="1">
      <c r="A14" s="150"/>
      <c r="B14" s="151"/>
      <c r="C14" s="152"/>
      <c r="D14" s="140"/>
      <c r="E14" s="140"/>
      <c r="F14" s="141"/>
    </row>
    <row r="15" spans="1:4" ht="18">
      <c r="A15" s="79"/>
      <c r="B15" s="79"/>
      <c r="C15" s="153"/>
      <c r="D15" s="41"/>
    </row>
    <row r="16" spans="3:4" ht="18">
      <c r="C16" s="41"/>
      <c r="D16" s="41"/>
    </row>
    <row r="17" spans="3:4" ht="18">
      <c r="C17" s="41"/>
      <c r="D17" s="41"/>
    </row>
    <row r="18" spans="3:4" ht="18">
      <c r="C18" s="41"/>
      <c r="D18" s="41"/>
    </row>
  </sheetData>
  <sheetProtection/>
  <mergeCells count="1">
    <mergeCell ref="A6:C6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User</cp:lastModifiedBy>
  <cp:lastPrinted>2020-09-28T10:24:59Z</cp:lastPrinted>
  <dcterms:created xsi:type="dcterms:W3CDTF">2005-10-25T05:33:17Z</dcterms:created>
  <dcterms:modified xsi:type="dcterms:W3CDTF">2020-09-29T06:44:24Z</dcterms:modified>
  <cp:category/>
  <cp:version/>
  <cp:contentType/>
  <cp:contentStatus/>
</cp:coreProperties>
</file>