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Все года" sheetId="1" r:id="rId1"/>
  </sheets>
  <definedNames>
    <definedName name="_xlnm.Print_Titles" localSheetId="0">'Все года'!$10:$10</definedName>
  </definedNames>
  <calcPr calcId="114210" fullCalcOnLoad="1"/>
</workbook>
</file>

<file path=xl/calcChain.xml><?xml version="1.0" encoding="utf-8"?>
<calcChain xmlns="http://schemas.openxmlformats.org/spreadsheetml/2006/main">
  <c r="AI501" i="1"/>
  <c r="AI500"/>
  <c r="T476"/>
  <c r="T474"/>
  <c r="T472"/>
  <c r="T467"/>
  <c r="T465"/>
  <c r="AI437"/>
  <c r="T437"/>
  <c r="T48"/>
  <c r="T46"/>
  <c r="T40"/>
  <c r="T39"/>
  <c r="T12"/>
  <c r="T11"/>
  <c r="AI526"/>
  <c r="T526"/>
</calcChain>
</file>

<file path=xl/sharedStrings.xml><?xml version="1.0" encoding="utf-8"?>
<sst xmlns="http://schemas.openxmlformats.org/spreadsheetml/2006/main" count="1354" uniqueCount="589">
  <si>
    <t>к решению Думы</t>
  </si>
  <si>
    <t>Ординского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</si>
  <si>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Ординского муниципального округа на 2020-2022 годы</t>
  </si>
  <si>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</si>
  <si>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</si>
  <si>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</si>
  <si>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</si>
  <si>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</si>
  <si>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</si>
  <si>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</si>
  <si>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</si>
  <si>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</si>
  <si>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</si>
  <si>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</si>
  <si>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Целевая статья</t>
  </si>
  <si>
    <t>Вид расхода</t>
  </si>
  <si>
    <t>ПР</t>
  </si>
  <si>
    <t>2020 год</t>
  </si>
  <si>
    <t>2020 год (Ф)</t>
  </si>
  <si>
    <t>2020 год (Р)</t>
  </si>
  <si>
    <t>2020 год (М)</t>
  </si>
  <si>
    <t>2020 год (П)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</si>
  <si>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</si>
  <si>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</si>
  <si>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</si>
  <si>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</si>
  <si>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</si>
  <si>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</si>
  <si>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</si>
  <si>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</si>
  <si>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</si>
  <si>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</si>
  <si>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Программные расходы</t>
  </si>
  <si>
    <t>20.0.00.00000</t>
  </si>
  <si>
    <t>Муниципальная программа Ординского муниципального округа "Развитие инфраструктуры и сферы ЖКХ Ординского муниципального округа на 2020-2022 годы"</t>
  </si>
  <si>
    <t>21.0.00.00000</t>
  </si>
  <si>
    <t>Подпрограмма "Развитие коммунальной и жилищной инфраструктуры"</t>
  </si>
  <si>
    <t>21.1.00.00000</t>
  </si>
  <si>
    <t>Основное мероприятие "Проектно-сметная документация по развитию инфраструктуры"</t>
  </si>
  <si>
    <t>21.1.01.00000</t>
  </si>
  <si>
    <t>Изготовления проектно-сметной документации объектов инфраструктуры</t>
  </si>
  <si>
    <t>21.1.01.88000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</si>
  <si>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</si>
  <si>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</si>
  <si>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</si>
  <si>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</si>
  <si>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Основное мероприятие "Развитие инфраструктуры"</t>
  </si>
  <si>
    <t>21.1.02.00000</t>
  </si>
  <si>
    <t>Проведение проектных работ и строительство распределительных газопроводов</t>
  </si>
  <si>
    <t>21.1.02.2Ж330</t>
  </si>
  <si>
    <t>Строительство объектов общественной инфраструктуры</t>
  </si>
  <si>
    <t>21.1.02.88000</t>
  </si>
  <si>
    <t>Закупка товаров, работ и услуг для обеспечения государственных (муниципальных) нужд</t>
  </si>
  <si>
    <t>200</t>
  </si>
  <si>
    <t>21.1.02.SЖ330</t>
  </si>
  <si>
    <t>Реализация муниципальных программ по поддержке и развитию объектов коммунальной и социальной инфраструктуры</t>
  </si>
  <si>
    <t>21.1.02.SР130</t>
  </si>
  <si>
    <t>Основное мероприятие "Приведение в нормативное состояние объектов инфраструктуры"</t>
  </si>
  <si>
    <t>21.1.03.00000</t>
  </si>
  <si>
    <t>Замена водонапорных башен</t>
  </si>
  <si>
    <t>21.1.03.80770</t>
  </si>
  <si>
    <t>Возмещение расходов по подвозу качественной питьевой воды в населенные пункты с. Орда</t>
  </si>
  <si>
    <t>21.1.03.80790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</si>
  <si>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</si>
  <si>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</si>
  <si>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Подпрограмма "Формирование комфортной городской среды"</t>
  </si>
  <si>
    <t>21.2.00.00000</t>
  </si>
  <si>
    <t>Основное мероприятие "Федеральный проект "Формирование комфортной городской среды"</t>
  </si>
  <si>
    <t>21.2.F2.00000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</si>
  <si>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</si>
  <si>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</si>
  <si>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Подпрограмма "Благоустройство сельских территорий"</t>
  </si>
  <si>
    <t>21.3.00.00000</t>
  </si>
  <si>
    <t>Основное мероприятие "Реализация проектов в сфере благоустройства"</t>
  </si>
  <si>
    <t>21.3.01.00000</t>
  </si>
  <si>
    <t>Обеспечение деятельности учреждений</t>
  </si>
  <si>
    <t>21.3.01.80260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</si>
  <si>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</si>
  <si>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</si>
  <si>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</si>
  <si>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</si>
  <si>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Прочие расходы по благоустройству сельских территорий</t>
  </si>
  <si>
    <t>21.3.01.80530</t>
  </si>
  <si>
    <t>Создание и обустройство спортивной площадки</t>
  </si>
  <si>
    <t>21.3.01.80720</t>
  </si>
  <si>
    <t>Реализация программ развития преобразованных муниципальных образований</t>
  </si>
  <si>
    <t>21.3.01.SР180</t>
  </si>
  <si>
    <t>Подпрограмма "Расселение аварийного жилищного фонда на территории Ординского муниципального округа 2020-2022 годы"</t>
  </si>
  <si>
    <t>21.4.00.00000</t>
  </si>
  <si>
    <t>Основное мероприятие "Переселение граждан из аварийного жилищного фонда"</t>
  </si>
  <si>
    <t>21.4.01.00000</t>
  </si>
  <si>
    <t>Мероприятия по расселению многоквартирного дома по адресу: Пермский край, Ординский район, с. Орда, ул. Новая, д. 9а</t>
  </si>
  <si>
    <t>21.4.01.23310</t>
  </si>
  <si>
    <t>Погашение убытков причиненных при изъятии жилого помещения в связи с переселением</t>
  </si>
  <si>
    <t>21.4.01.80540</t>
  </si>
  <si>
    <t>Мероприятия и возмещение расходов по переселению граждан</t>
  </si>
  <si>
    <t>21.4.01.80940</t>
  </si>
  <si>
    <t>21.4.F3.00000</t>
  </si>
  <si>
    <t>Мероприятия по обеспечению устойчивого сокращения непригодного для проживания жилого фонда</t>
  </si>
  <si>
    <t>21.4.F3.67483</t>
  </si>
  <si>
    <t>21.4.F3.67484</t>
  </si>
  <si>
    <t>Социальное обеспечение и иные выплаты населению</t>
  </si>
  <si>
    <t>300</t>
  </si>
  <si>
    <t>Муниципальная программа Оринского муниципального округа "Развитие дорожного хозяйства"</t>
  </si>
  <si>
    <t>22.0.00.00000</t>
  </si>
  <si>
    <t>Подпрограмма "Развитие дорожного хозяйства"</t>
  </si>
  <si>
    <t>22.1.00.00000</t>
  </si>
  <si>
    <t>Основное мероприятие "Обеспечение развития дорожного хозяйства"</t>
  </si>
  <si>
    <t>22.1.01.00000</t>
  </si>
  <si>
    <t>Содержание сети автомобильных дорог и искусственных сооружений на них</t>
  </si>
  <si>
    <t>22.1.01.80200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</si>
  <si>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</si>
  <si>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22.1.01.SТ040</t>
  </si>
  <si>
    <t>Подпрограмма "Обеспечение безопасности дорожного движения"</t>
  </si>
  <si>
    <t>22.2.00.00000</t>
  </si>
  <si>
    <t>Основное мероприятие "Обеспечение безопасности дорожного движения"</t>
  </si>
  <si>
    <t>22.2.01.00000</t>
  </si>
  <si>
    <t>Обеспечение безопасности дорожного движения</t>
  </si>
  <si>
    <t>22.2.01.SТ040</t>
  </si>
  <si>
    <t>Муниципальная программа Ординского муниципального округа "Развитие социальной сферы"</t>
  </si>
  <si>
    <t>23.0.00.00000</t>
  </si>
  <si>
    <t>Подпрограмма "Обеспечение жильем молодых семей"</t>
  </si>
  <si>
    <t>23.1.00.00000</t>
  </si>
  <si>
    <t>Основное мероприятие "Улучшение жилищных условий молодых семей"</t>
  </si>
  <si>
    <t>23.1.01.00000</t>
  </si>
  <si>
    <t>Обеспечение жильем молодых семей</t>
  </si>
  <si>
    <t>23.1.01.2С020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</si>
  <si>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</si>
  <si>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</si>
  <si>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Подпрограмма "Социальная поддержка отдельных категорий граждан"</t>
  </si>
  <si>
    <t>23.2.00.00000</t>
  </si>
  <si>
    <t>Основное мероприятие "Меры социальной помощи и поддержки отдельных категорий населения"</t>
  </si>
  <si>
    <t>23.2.01.00000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</si>
  <si>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</si>
  <si>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23.2.01.2С190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</si>
  <si>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07.05.2008 № 714 "Об обеспечении жильём ветеранов Великой Отечественной войны 1941-1945 годов"</t>
  </si>
  <si>
    <t>23.2.01.5134F</t>
  </si>
  <si>
    <t>Обеспечение жильем отдельных категорий граждан, установленных ФЗ от 12.01.1995 №5-ФЗ "О ветеранах"</t>
  </si>
  <si>
    <t>23.2.01.51350</t>
  </si>
  <si>
    <t>Обеспечение жильем отдельных категорий граждан, установленных ФЗ от 24.11.1995 №181-ФЗ "О социальной защите инвалидов в РФ"</t>
  </si>
  <si>
    <t>23.2.01.51760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</si>
  <si>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</si>
  <si>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</si>
  <si>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Подпрограмма "Обеспечение жильем детей-сирот и детей, оставшимся без попечения родителей, лицам из их числа"</t>
  </si>
  <si>
    <t>23.3.00.00000</t>
  </si>
  <si>
    <t>Основное мероприятие "Обеспечение жильем детей-сирот и детей, оставшимся без попечения родителей, лицам из их числа"</t>
  </si>
  <si>
    <t>23.3.01.00000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</si>
  <si>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</si>
  <si>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</si>
  <si>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30.0.00.00000</t>
  </si>
  <si>
    <t>Муниципальная программа Ординского муниципального округа "Развитие системы образования"</t>
  </si>
  <si>
    <t>31.0.00.00000</t>
  </si>
  <si>
    <t>Подпрограмма "Дошкольное образование"</t>
  </si>
  <si>
    <t>31.1.00.00000</t>
  </si>
  <si>
    <t>Основное мероприятие "Предоставление дошкольного образования в дошкольных образовательных организациях"</t>
  </si>
  <si>
    <t>31.1.01.00000</t>
  </si>
  <si>
    <t>Обеспечение малоимущих семей, имеющих детей в возрасте от 3 до 7 лет, наборами продуктов питания</t>
  </si>
  <si>
    <t>31.1.01.23100</t>
  </si>
  <si>
    <t>Единовременные выплаты работникам образовательных организаций, обеспечившим дистанционное обучение учащихся и работу дошкольных групп</t>
  </si>
  <si>
    <t>31.1.01.23370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</si>
  <si>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</si>
  <si>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</si>
  <si>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</si>
  <si>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</si>
  <si>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</si>
  <si>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</si>
  <si>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Оплата коммунальных услуг</t>
  </si>
  <si>
    <t>31.1.01.81001</t>
  </si>
  <si>
    <t>Предоставление питания обучающихся с ОВЗ и подвозимых летей с драгих территорий на образовательный процесс</t>
  </si>
  <si>
    <t>31.1.01.81002</t>
  </si>
  <si>
    <t>Подпрограмма "Общее образование"</t>
  </si>
  <si>
    <t>31.2.00.00000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</si>
  <si>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</si>
  <si>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31.2.01.00000</t>
  </si>
  <si>
    <t>31.2.01.23100</t>
  </si>
  <si>
    <t>31.2.01.23370</t>
  </si>
  <si>
    <t>31.2.01.2Н020</t>
  </si>
  <si>
    <t>Реализация мероприятий по профилактике безопасности дорожного движения</t>
  </si>
  <si>
    <t>31.2.01.2Н430</t>
  </si>
  <si>
    <t>Премия Гордость Пермского края</t>
  </si>
  <si>
    <t>31.2.01.2Н440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</si>
  <si>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</si>
  <si>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</si>
  <si>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</si>
  <si>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</si>
  <si>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31.2.01.81001</t>
  </si>
  <si>
    <t>31.2.01.81002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</si>
  <si>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</si>
  <si>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</si>
  <si>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</si>
  <si>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</si>
  <si>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Подпрограмма "Дополнительное образование детей"</t>
  </si>
  <si>
    <t>31.3.00.00000</t>
  </si>
  <si>
    <t>Основное мероприятие "Предоставление дополнительного образования детей в организациях дополнительного образования"</t>
  </si>
  <si>
    <t>31.3.01.00000</t>
  </si>
  <si>
    <t>Предоставление муниципальной услуги по дополнительному образованию детей</t>
  </si>
  <si>
    <t>31.3.01.80030</t>
  </si>
  <si>
    <t>31.3.01.81001</t>
  </si>
  <si>
    <t>Подпрограмма "Кадровая политика"</t>
  </si>
  <si>
    <t>31.4.00.00000</t>
  </si>
  <si>
    <t>Основное мероприятие "Мероприятия, обепечивающие кадровую политику в сфере образования"</t>
  </si>
  <si>
    <t>31.4.01.00000</t>
  </si>
  <si>
    <t>Обеспечение кадровой политики в сфере образования</t>
  </si>
  <si>
    <t>31.4.01.80050</t>
  </si>
  <si>
    <t>Подпрограмма "Приведение в нормативное состояние учреждений образования"</t>
  </si>
  <si>
    <t>31.5.00.00000</t>
  </si>
  <si>
    <t>Основное мероприятие "Приведение образовательных организаций в нормативное состояние"</t>
  </si>
  <si>
    <t>31.5.02.00000</t>
  </si>
  <si>
    <t>Приведение муниципальных учреждений в нормативное состояние</t>
  </si>
  <si>
    <t>31.5.02.81002</t>
  </si>
  <si>
    <t>Устройство спортивных площадок и оснащение объектов спортивным оборудованием и инвентарем для занятий</t>
  </si>
  <si>
    <t>31.5.02.SФ130</t>
  </si>
  <si>
    <t>Подпрограмма "Обеспечение реализации муниципальной программы и прочие мероприятия в сфере образования"</t>
  </si>
  <si>
    <t>31.6.00.00000</t>
  </si>
  <si>
    <t>Основное мероприятие "Оказание мер государственной поддержки работникам образовательных организаций"</t>
  </si>
  <si>
    <t>31.6.01.00000</t>
  </si>
  <si>
    <t>31.6.01.2Н020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</si>
  <si>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</si>
  <si>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</si>
  <si>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Основное мероприятие "Организация и проведение прочих мероприятий в области образования"</t>
  </si>
  <si>
    <t>31.6.02.00000</t>
  </si>
  <si>
    <t>Прочие мероприятия в области образования</t>
  </si>
  <si>
    <t>31.6.02.80060</t>
  </si>
  <si>
    <t>31.6.02.80260</t>
  </si>
  <si>
    <t>Подпрограмма "Организация и проведение оздоровительной кампании детей"</t>
  </si>
  <si>
    <t>31.7.00.00000</t>
  </si>
  <si>
    <t>Основное мероприятие "Развитие системы оздоровления и отдыха детей"</t>
  </si>
  <si>
    <t>31.7.01.00000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</si>
  <si>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</si>
  <si>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</si>
  <si>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</si>
  <si>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</si>
  <si>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Организация летней занятости несовершеннолетних</t>
  </si>
  <si>
    <t>31.7.01.80970</t>
  </si>
  <si>
    <t>Муниципальная программа Оринского муниципального округа "Развитие культуры, спорта и молодежной политики"</t>
  </si>
  <si>
    <t>32.0.00.00000</t>
  </si>
  <si>
    <t>Подпрограмма "Сохранение и развитие профессионального искусства"</t>
  </si>
  <si>
    <t>32.1.00.00000</t>
  </si>
  <si>
    <t>Основное мероприятие "Развитие профессионального искусства"</t>
  </si>
  <si>
    <t>32.1.01.00000</t>
  </si>
  <si>
    <t>Предоставление муниципальной услуги (работы) по музыкальному сопровождению мероприятий</t>
  </si>
  <si>
    <t>32.1.01.80070</t>
  </si>
  <si>
    <t>32.1.01.81001</t>
  </si>
  <si>
    <t>Подпрограмма "Сохранение и развитие библиотечного дела"</t>
  </si>
  <si>
    <t>32.2.00.00000</t>
  </si>
  <si>
    <t>Основное мероприятие "Развитие библиотечного дела"</t>
  </si>
  <si>
    <t>32.2.01.00000</t>
  </si>
  <si>
    <t>Предоставление муниципальной услуги (работы) по организации библиотечного обслуживания</t>
  </si>
  <si>
    <t>32.2.01.80080</t>
  </si>
  <si>
    <t>32.2.01.81001</t>
  </si>
  <si>
    <t>Подпрограмма "Сохранение, пополнение, популяризация музейного фонда и развитие музея"</t>
  </si>
  <si>
    <t>32.3.00.00000</t>
  </si>
  <si>
    <t>Основное мероприятие "Развитие музейного дела"</t>
  </si>
  <si>
    <t>32.3.01.00000</t>
  </si>
  <si>
    <t>Предоставление муниципальной услуги (работы) в сфере музейной деятельности</t>
  </si>
  <si>
    <t>32.3.01.80090</t>
  </si>
  <si>
    <t>32.3.01.81001</t>
  </si>
  <si>
    <t>32.3.01.81002</t>
  </si>
  <si>
    <t>Подпрограмма "Развитие физической культуры и спорта"</t>
  </si>
  <si>
    <t>32.4.00.00000</t>
  </si>
  <si>
    <t>Основное мероприятие "Развитие физической культуры и спорта"</t>
  </si>
  <si>
    <t>32.4.01.00000</t>
  </si>
  <si>
    <t>Обеспечение условий для развития физической культуры и массового спорта</t>
  </si>
  <si>
    <t>32.4.01.2Ф180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</si>
  <si>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</si>
  <si>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</si>
  <si>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</si>
  <si>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</si>
  <si>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32.4.01.81001</t>
  </si>
  <si>
    <t>32.4.01.81002</t>
  </si>
  <si>
    <t>Основное мероприятие "Создание спортивной инфраструктуры и материально-технической базы"</t>
  </si>
  <si>
    <t>32.4.02.00000</t>
  </si>
  <si>
    <t>Строительство (реконструкция) стадионов, межшкольных стадионов, спортивных площадок и иных спортивных объектов</t>
  </si>
  <si>
    <t>32.4.02.SФ230</t>
  </si>
  <si>
    <t>Подпрограмма "Развитие культурной деятельности"</t>
  </si>
  <si>
    <t>32.5.00.00000</t>
  </si>
  <si>
    <t>Основное мероприятие "Функционирование и культурная деятельность Домов культуры"</t>
  </si>
  <si>
    <t>32.5.01.00000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</si>
  <si>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</si>
  <si>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</si>
  <si>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</si>
  <si>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</si>
  <si>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32.5.01.81001</t>
  </si>
  <si>
    <t>32.5.01.81002</t>
  </si>
  <si>
    <t>Обеспечение развития и укрепления материально-технической базы муниципальных домов культуры</t>
  </si>
  <si>
    <t>32.5.01.L4670</t>
  </si>
  <si>
    <t>Проведение мероприятий "Пермский край - территория культуры"</t>
  </si>
  <si>
    <t>32.5.01.SК030</t>
  </si>
  <si>
    <t>Подпрограмма "Развитие молодежной политики, туризма и патриотического воспитания"</t>
  </si>
  <si>
    <t>32.6.00.00000</t>
  </si>
  <si>
    <t>Основное мероприятие "Организация и проведение мероприятий в сфере молодежной политики и патриотического воспитания"</t>
  </si>
  <si>
    <t>32.6.01.00000</t>
  </si>
  <si>
    <t>Реализация мероприятий в сфере молодёжной политики и патриотического воспитания</t>
  </si>
  <si>
    <t>32.6.01.80130</t>
  </si>
  <si>
    <t>Подпрограмма "Обеспечение взаимодействия с общественными организациями"</t>
  </si>
  <si>
    <t>32.7.00.00000</t>
  </si>
  <si>
    <t>Основное мероприятие "Обеспечение взаимодействия с общественными организациями</t>
  </si>
  <si>
    <t>32.7.01.00000</t>
  </si>
  <si>
    <t>Обеспечение организации и проведения мероприятий с общественной организацией</t>
  </si>
  <si>
    <t>32.7.01.80140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</si>
  <si>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</si>
  <si>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</si>
  <si>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</si>
  <si>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</si>
  <si>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Подпрограмма "Обеспечение реализации муниципальной программы"</t>
  </si>
  <si>
    <t>32.8.00.00000</t>
  </si>
  <si>
    <t>Основное мероприятие "Организация и проведение прочих мероприятий в области культуры"</t>
  </si>
  <si>
    <t>32.8.01.00000</t>
  </si>
  <si>
    <t>32.8.01.80260</t>
  </si>
  <si>
    <t>Муниципальная программа Ординского муниципального округа "Развитие сельского хозяйства"</t>
  </si>
  <si>
    <t>33.0.00.00000</t>
  </si>
  <si>
    <t>Подпрограмма "Развитие агропромышленного комплекса и стимулирование инвестиционной деятельности"</t>
  </si>
  <si>
    <t>33.1.00.00000</t>
  </si>
  <si>
    <t>Основное мероприятие "Развитие подотрасли растениеводства"</t>
  </si>
  <si>
    <t>33.1.01.00000</t>
  </si>
  <si>
    <t>Вовлечение неиспользуемых сельскохозяйственных земель в сельскохозяйственный оборот</t>
  </si>
  <si>
    <t>33.1.01.80280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</si>
  <si>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</si>
  <si>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33.1.01.SУ200</t>
  </si>
  <si>
    <t>Основное мероприятие "Развитие подотрасли животноводства"</t>
  </si>
  <si>
    <t>33.1.02.00000</t>
  </si>
  <si>
    <t>Развитие племенного животноводства</t>
  </si>
  <si>
    <t>33.1.02.80290</t>
  </si>
  <si>
    <t>Повышение качества кормов</t>
  </si>
  <si>
    <t>33.1.02.80870</t>
  </si>
  <si>
    <t>Основное мероприятие "Техническая и технологическая модернизация"</t>
  </si>
  <si>
    <t>33.1.03.00000</t>
  </si>
  <si>
    <t>Обновление парка сельскохозяйственной техники и оборудования</t>
  </si>
  <si>
    <t>33.1.03.80320</t>
  </si>
  <si>
    <t>Основное мероприятие "Развитие кадровой политики,формирование и укрепление положительного имиджа сельского хозяйства округа"</t>
  </si>
  <si>
    <t>33.1.04.00000</t>
  </si>
  <si>
    <t>Проведение конкурсов профмастерства</t>
  </si>
  <si>
    <t>33.1.04.80330</t>
  </si>
  <si>
    <t>Проведение мероприятий, направленных на формирование и укрепление положительного имиджа сельского хозяйства округа</t>
  </si>
  <si>
    <t>33.1.04.80340</t>
  </si>
  <si>
    <t>Подпрограмма "Поддержка малых форм хозяйствования"</t>
  </si>
  <si>
    <t>33.2.00.00000</t>
  </si>
  <si>
    <t>Основное мероприятие "Государственная поддержка кредитования малых форм хозяйствования"</t>
  </si>
  <si>
    <t>33.2.01.00000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</si>
  <si>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</si>
  <si>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33.2.01.2У180</t>
  </si>
  <si>
    <t>Поддержка достижения целевых показателей региональных программ развития агропромышленного комплекса</t>
  </si>
  <si>
    <t>33.2.01.R5022</t>
  </si>
  <si>
    <t>Основное мероприятие "Поддержка крестьянских (фермерских) хозяйств, индивидуальных предпринимателей, занимающихся сельскохозяйственным производством, сельскохозяйственных потребительских кооперативов, потребительских обществ, малых сельскохозяйственных организаций"</t>
  </si>
  <si>
    <t>33.2.02.00000</t>
  </si>
  <si>
    <t>Предоставление субсидий крестьянским (фермерским) хозяйствам, зарегистрированным в качестве индивидуальных предпринимателей на возмещение части затрат, связанных с реализацией проектной деятельности , направленной на увеличение сельскохозяйственного производства, а также связанных с производствоми (или) хранением и (или) переработкой сельскохозяйственной продукции</t>
  </si>
  <si>
    <t>33.2.02.80300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</si>
  <si>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</si>
  <si>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33.2.02.80310</t>
  </si>
  <si>
    <t>Поддержка развития информационно-консалтинговых услуг</t>
  </si>
  <si>
    <t>33.2.02.80360</t>
  </si>
  <si>
    <t>Муниципальная программа Ординского муниципального округа "Развитие малого и среднего предпринимательства в Ординском муниципальном округе"</t>
  </si>
  <si>
    <t>34.0.00.00000</t>
  </si>
  <si>
    <t>Основное мероприятие "Поддержка субъектов малого и среднего предпринимательства"</t>
  </si>
  <si>
    <t>34.0.01.00000</t>
  </si>
  <si>
    <t>Субсидии на возмещение части затрат</t>
  </si>
  <si>
    <t>34.0.01.80250</t>
  </si>
  <si>
    <t>Организация и проведение мероприятий</t>
  </si>
  <si>
    <t>34.0.01.80370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</si>
  <si>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</si>
  <si>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34.0.01.80380</t>
  </si>
  <si>
    <t>Муниципальная программа Ординского муниципального округа "Комплексное развитие сельских территорий"</t>
  </si>
  <si>
    <t>35.0.00.00000</t>
  </si>
  <si>
    <t>Подпрограмма "Развитие инженерной инфраструктуры и благоустройство на сельских территориях"</t>
  </si>
  <si>
    <t>35.1.00.00000</t>
  </si>
  <si>
    <t>Основное мероприятие "Развитие инженерной инфраструктуры и благоустройство на сельских территориях"</t>
  </si>
  <si>
    <t>35.1.01.00000</t>
  </si>
  <si>
    <t>Строительство инженернойинфраструктуры для комплексной компактной застройки микрорайона "Луговой" в с. Орда Пермского края</t>
  </si>
  <si>
    <t>35.1.01.2У260</t>
  </si>
  <si>
    <t>Бюджетные инвестиции</t>
  </si>
  <si>
    <t>35.1.01.88000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</si>
  <si>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</si>
  <si>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35.1.01.L5763</t>
  </si>
  <si>
    <t>Развитие инженерной инфраструктуры на сельских территориях, на которых реализуются инвестиционные проекты в сфере агропромышленного комплекса</t>
  </si>
  <si>
    <t>35.1.01.L5764</t>
  </si>
  <si>
    <t>Благоустройство сельских территорий</t>
  </si>
  <si>
    <t>35.1.01.L5765</t>
  </si>
  <si>
    <t>Подпрограмма "Улучшение жилищных условий граждан, проживающих в сельской местности"</t>
  </si>
  <si>
    <t>35.2.00.00000</t>
  </si>
  <si>
    <t>Основное мероприятие "Улучшение жилищных условий граждан"</t>
  </si>
  <si>
    <t>35.2.01.00000</t>
  </si>
  <si>
    <t>Улучшение жилищных условий граждан, проживающих на сельских территориях</t>
  </si>
  <si>
    <t>35.2.01.L5761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</si>
  <si>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</si>
  <si>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36.0.00.00000</t>
  </si>
  <si>
    <t>Основное мероприятие "Актуализация Единого государственного реестра недвижимости"</t>
  </si>
  <si>
    <t>36.1.00.00000</t>
  </si>
  <si>
    <t>36.1.01.00000</t>
  </si>
  <si>
    <t>Проведение землеустроительных и кадастровых работ</t>
  </si>
  <si>
    <t>36.1.01.80450</t>
  </si>
  <si>
    <t>Оценка земельных участков</t>
  </si>
  <si>
    <t>36.1.01.80460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</si>
  <si>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</si>
  <si>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36.1.01.SЦ140</t>
  </si>
  <si>
    <t>Подпрограмма "Управление муниципальным имуществом Ординского муниципального округа"</t>
  </si>
  <si>
    <t>36.2.00.00000</t>
  </si>
  <si>
    <t>Основное мероприятие "Актуализация реестра муниципального имущества"</t>
  </si>
  <si>
    <t>36.2.01.00000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</si>
  <si>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</si>
  <si>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</si>
  <si>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</si>
  <si>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</si>
  <si>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</si>
  <si>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</si>
  <si>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</si>
  <si>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</si>
  <si>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</si>
  <si>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</si>
  <si>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</si>
  <si>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36.2.01.SР250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</si>
  <si>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</si>
  <si>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37.0.00.00000</t>
  </si>
  <si>
    <t>Подпрограмма "Профилактика правонарушений в Ординском муниципальном округе "</t>
  </si>
  <si>
    <t>37.1.00.00000</t>
  </si>
  <si>
    <t>Основное мероприятие "Реализация мер в области профилактики правонарушений"</t>
  </si>
  <si>
    <t>37.1.01.00000</t>
  </si>
  <si>
    <t>Внедрение и развитие АПК "Безопасный город"</t>
  </si>
  <si>
    <t>37.1.01.80570</t>
  </si>
  <si>
    <t>Обеспечение профилактики совершения преступлений в общественных местах и местах массового пребывания людей</t>
  </si>
  <si>
    <t>37.1.01.80630</t>
  </si>
  <si>
    <t>Обеспечение профилактики совершения преступлений среди детей и подростков</t>
  </si>
  <si>
    <t>37.1.01.80640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</si>
  <si>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</si>
  <si>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</si>
  <si>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</si>
  <si>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37.2.00.00000</t>
  </si>
  <si>
    <t>Основное мероприятие "Совершенствование системы гражданской обороны"</t>
  </si>
  <si>
    <t>37.2.01.00000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</si>
  <si>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</si>
  <si>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</si>
  <si>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</si>
  <si>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</si>
  <si>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</si>
  <si>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Мероприятия по обеспечению экологической безопасности</t>
  </si>
  <si>
    <t>37.2.01.80980</t>
  </si>
  <si>
    <t>Основное мероприятие "Мероприятия по обеспечению безопасности людей на водных объектах"</t>
  </si>
  <si>
    <t>37.2.02.00000</t>
  </si>
  <si>
    <t>Разработка декларации безопасности ПОО ГТС пруда "Центральный" в с. Ашап</t>
  </si>
  <si>
    <t>37.2.02.80680</t>
  </si>
  <si>
    <t>37.2.02.88000</t>
  </si>
  <si>
    <t>Подпрограмма "Обеспечение пожарной безопасности на территории Ординского муниципального округа"</t>
  </si>
  <si>
    <t>37.3.00.00000</t>
  </si>
  <si>
    <t>Основное мероприятие "Обеспечение пожарной безопасности"</t>
  </si>
  <si>
    <t>37.3.01.00000</t>
  </si>
  <si>
    <t>Обеспечение мероприятий по пожарной безопасности</t>
  </si>
  <si>
    <t>37.3.01.80670</t>
  </si>
  <si>
    <t>Подпрограмма "Противодействие наркомании, алкоголизма, профилактика ВИЧ-инфекции"</t>
  </si>
  <si>
    <t>37.4.00.00000</t>
  </si>
  <si>
    <t>Основное мероприятие "Профилактика наркомании, алкоголизма, ВИЧ-инфекции"</t>
  </si>
  <si>
    <t>37.4.01.00000</t>
  </si>
  <si>
    <t>Профилактика наркомании и алкоголизма</t>
  </si>
  <si>
    <t>37.4.01.80610</t>
  </si>
  <si>
    <t>Профилактика ВИЧ-инфекции</t>
  </si>
  <si>
    <t>37.4.01.80620</t>
  </si>
  <si>
    <t>Подпрограмма "Противодействие терроризму и экстремизму"</t>
  </si>
  <si>
    <t>37.5.00.00000</t>
  </si>
  <si>
    <t>Основное мероприятие "Профилактика терроризма и экстремизма"</t>
  </si>
  <si>
    <t>37.5.01.00000</t>
  </si>
  <si>
    <t>Профилактика терроризма и экстремизма</t>
  </si>
  <si>
    <t>37.5.01.80650</t>
  </si>
  <si>
    <t>Подпрограмма "Профилактика безопасности дорожного движения"</t>
  </si>
  <si>
    <t>37.6.00.00000</t>
  </si>
  <si>
    <t>Основное мероприятие "Профилактика безопасности дорожного движения"</t>
  </si>
  <si>
    <t>37.6.01.00000</t>
  </si>
  <si>
    <t>Проведение акций, направленных на БДД</t>
  </si>
  <si>
    <t>37.6.01.80660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</si>
  <si>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 на 2020-2022 годы"</t>
  </si>
  <si>
    <t>38.0.00.00000</t>
  </si>
  <si>
    <t>Подпрограмма "Методическая и образовательная деятельность в сфере народных художественных ремесел"</t>
  </si>
  <si>
    <t>38.1.00.00000</t>
  </si>
  <si>
    <t>Основное мероприятие "Методическая деятельность"</t>
  </si>
  <si>
    <t>38.1.01.00000</t>
  </si>
  <si>
    <t>Обеспечение методической и образовательной деятельности в сфере народных художественных ремесел</t>
  </si>
  <si>
    <t>38.1.01.80390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</si>
  <si>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</si>
  <si>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38.2.00.00000</t>
  </si>
  <si>
    <t>Основное мероприятие "Организация мероприятий"</t>
  </si>
  <si>
    <t>38.2.01.00000</t>
  </si>
  <si>
    <t>Организация мероприятий в сфере народных художественных ремесел</t>
  </si>
  <si>
    <t>38.2.01.80400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</si>
  <si>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 на 2020-2022 годы"</t>
  </si>
  <si>
    <t>39.0.00.00000</t>
  </si>
  <si>
    <t>Подпрограмма "Укрепление гражданского единства и гармонизация межнациональных отношений"</t>
  </si>
  <si>
    <t>39.1.00.00000</t>
  </si>
  <si>
    <t>Основное мероприятие "Укрепление гражданского единства и гармонизация межнациональных отношений"</t>
  </si>
  <si>
    <t>39.1.01.00000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</si>
  <si>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</si>
  <si>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</si>
  <si>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Организация, проведение мероприятий на территории округа и участие в национальных мероприятиях, способствующих укреплению и развитию национальной культуры</t>
  </si>
  <si>
    <t>39.1.01.80910</t>
  </si>
  <si>
    <t>Подпрограмма "Развитие политической и правовой культуры"</t>
  </si>
  <si>
    <t>39.2.00.00000</t>
  </si>
  <si>
    <t>Основное мероприятие "Развитие политической и правовой культуры"</t>
  </si>
  <si>
    <t>39.2.01.00000</t>
  </si>
  <si>
    <t>Обеспечение развития политической и правовой культуры</t>
  </si>
  <si>
    <t>39.2.01.80490</t>
  </si>
  <si>
    <t>Средства массовой информации</t>
  </si>
  <si>
    <t>39.3.00.00000</t>
  </si>
  <si>
    <t>Основное мероприятие</t>
  </si>
  <si>
    <t>39.3.01.00000</t>
  </si>
  <si>
    <t>Предоставление субсидий МАУ Редакция газеты "Верный путь"</t>
  </si>
  <si>
    <t>39.3.01.80190</t>
  </si>
  <si>
    <t>Обеспечение деятельности</t>
  </si>
  <si>
    <t>39.3.01.81000</t>
  </si>
  <si>
    <t>Средства на погашение кредиторской задолженности для ликвидации МАУ "Редакция газеты Верный путь"</t>
  </si>
  <si>
    <t>39.3.01.81003</t>
  </si>
  <si>
    <t>Непрограммные направления расходов бюджета Ординского муниципального округа</t>
  </si>
  <si>
    <t>90.0.00.00000</t>
  </si>
  <si>
    <t>Обеспечение деятельности органов местного самоуправления</t>
  </si>
  <si>
    <t>90.1.00.00000</t>
  </si>
  <si>
    <t>Мероприятия по организации оздоровления и отдыха детей (администрирование)</t>
  </si>
  <si>
    <t>90.1.00.2C140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</si>
  <si>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</si>
  <si>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</si>
  <si>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</si>
  <si>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</si>
  <si>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Создание и организация деятельности административных комиссий</t>
  </si>
  <si>
    <t>90.1.00.2П060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</si>
  <si>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</si>
  <si>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90.1.00.2Р210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</si>
  <si>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</si>
  <si>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</si>
  <si>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</si>
  <si>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</si>
  <si>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</si>
  <si>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90.1.00.2С190</t>
  </si>
  <si>
    <t>Регулирование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</si>
  <si>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90.1.00.2Т060</t>
  </si>
  <si>
    <t>Администрирование государственных полномочий по организации 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</si>
  <si>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90.1.00.2У100</t>
  </si>
  <si>
    <t>Администрирование отдельных государственных полномочий по поддержке сельскохозяйственного производства</t>
  </si>
  <si>
    <t>90.1.00.2У110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</si>
  <si>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</si>
  <si>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90.1.00.51200</t>
  </si>
  <si>
    <t>Государственная регистрация актов гражданского состояния</t>
  </si>
  <si>
    <t>90.1.00.59300</t>
  </si>
  <si>
    <t>Глава Ординского муниципального округа</t>
  </si>
  <si>
    <t>90.1.00.80800</t>
  </si>
  <si>
    <t>Депутаты Думы Ординского муниципального округа</t>
  </si>
  <si>
    <t>90.1.00.80820</t>
  </si>
  <si>
    <t>Обеспечение выполнения функций органами местного самоуправления</t>
  </si>
  <si>
    <t>90.1.00.80830</t>
  </si>
  <si>
    <t>Председатель Контрольно-счетной палаты</t>
  </si>
  <si>
    <t>90.1.00.80840</t>
  </si>
  <si>
    <t>Управление муниципальными финансами</t>
  </si>
  <si>
    <t>90.2.00.00000</t>
  </si>
  <si>
    <t>90.2.00.2Н020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</si>
  <si>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</si>
  <si>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90.2.00.2Р040</t>
  </si>
  <si>
    <t>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</si>
  <si>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90.2.00.2У090</t>
  </si>
  <si>
    <t>90.2.00.80260</t>
  </si>
  <si>
    <t>Резервный фонд</t>
  </si>
  <si>
    <t>90.2.00.80550</t>
  </si>
  <si>
    <t>Расходы прошлых лет после преобразования территорий в округ</t>
  </si>
  <si>
    <t>90.2.00.80900</t>
  </si>
  <si>
    <t>Средства на погашение кредиторской задолженности для ликвидации МП "Бюро технической инвентаризации"</t>
  </si>
  <si>
    <t>90.2.00.80920</t>
  </si>
  <si>
    <t>Разработка ПСД на строительство водопровода д. Щелканка</t>
  </si>
  <si>
    <t>90.2.00.88000</t>
  </si>
  <si>
    <t>Проекты инициативного бюджетирования</t>
  </si>
  <si>
    <t>90.2.00.SР080</t>
  </si>
  <si>
    <t>Мероприятия, осуществляемые в рамках непрограммных направлений расходов</t>
  </si>
  <si>
    <t>90.3.00.00000</t>
  </si>
  <si>
    <t>Взнос в Совет муниципальных образований</t>
  </si>
  <si>
    <t>90.3.00.80810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</si>
  <si>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</si>
  <si>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</si>
  <si>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Проведение выборов</t>
  </si>
  <si>
    <t>90.3.00.80950</t>
  </si>
  <si>
    <t>Добровольный имущественный взнос в АНО Медиацентр Мой район</t>
  </si>
  <si>
    <t>90.3.00.80990</t>
  </si>
  <si>
    <t>Субсидии АНО "Медиацентр "Мой район"</t>
  </si>
  <si>
    <t>90.3.00.82000</t>
  </si>
  <si>
    <t>Выполнение функций в сфере транспорта и дорожного хозяйства</t>
  </si>
  <si>
    <t>90.5.00.00000</t>
  </si>
  <si>
    <t>Выполнение работ, связанных с осуществлением регулярных перевозок паасажиров и багажа автомобильным транспортом по регулируемым тарифам</t>
  </si>
  <si>
    <t>90.5.00.80240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</si>
  <si>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</si>
  <si>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90.6.00.00000</t>
  </si>
  <si>
    <t>90.6.00.80260</t>
  </si>
  <si>
    <t>90.9.00.00000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</si>
  <si>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</si>
  <si>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</si>
  <si>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</si>
  <si>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</si>
  <si>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Всего</t>
  </si>
  <si>
    <t>Приложение 5</t>
  </si>
  <si>
    <t>от 24.12.2020 № 168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</si>
</sst>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?"/>
  </numFmts>
  <fonts count="7">
    <font>
      <sz val="11"/>
      <color indexed="8"/>
      <name val="Calibri"/>
      <family val="2"/>
    </font>
    <font>
      <sz val="12"/>
      <color indexed="8"/>
      <name val="Calibri"/>
    </font>
    <font>
      <sz val="14"/>
      <color indexed="8"/>
      <name val="Times New Roman"/>
    </font>
    <font>
      <sz val="12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7"/>
  <sheetViews>
    <sheetView tabSelected="1" workbookViewId="0">
      <selection activeCell="AZ6" sqref="AZ6"/>
    </sheetView>
  </sheetViews>
  <sheetFormatPr defaultRowHeight="14.45" customHeight="1"/>
  <cols>
    <col min="1" max="1" width="80.7109375" customWidth="1"/>
    <col min="2" max="2" width="15.28515625" bestFit="1" customWidth="1"/>
    <col min="3" max="16" width="8" hidden="1" customWidth="1"/>
    <col min="17" max="17" width="9.7109375" customWidth="1"/>
    <col min="18" max="19" width="8" hidden="1" customWidth="1"/>
    <col min="20" max="20" width="16.7109375" customWidth="1"/>
    <col min="21" max="34" width="8" hidden="1" customWidth="1"/>
    <col min="35" max="35" width="16.7109375" customWidth="1"/>
    <col min="36" max="39" width="8" hidden="1" customWidth="1"/>
    <col min="40" max="40" width="16.7109375" customWidth="1"/>
    <col min="41" max="44" width="8" hidden="1" customWidth="1"/>
  </cols>
  <sheetData>
    <row r="1" spans="1:44" ht="19.89999999999999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 t="s">
        <v>587</v>
      </c>
    </row>
    <row r="2" spans="1:44" ht="19.89999999999999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0</v>
      </c>
    </row>
    <row r="3" spans="1:44" ht="19.89999999999999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 t="s">
        <v>1</v>
      </c>
    </row>
    <row r="4" spans="1:44" ht="19.89999999999999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 t="s">
        <v>588</v>
      </c>
    </row>
    <row r="5" spans="1:4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59.85" customHeight="1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7"/>
      <c r="AP6" s="7"/>
      <c r="AQ6" s="7"/>
      <c r="AR6" s="7"/>
    </row>
    <row r="7" spans="1:44" ht="17.10000000000000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" t="s">
        <v>3</v>
      </c>
      <c r="AO7" s="6"/>
      <c r="AP7" s="6"/>
      <c r="AQ7" s="6"/>
      <c r="AR7" s="6"/>
    </row>
    <row r="8" spans="1:44" ht="25.7" customHeight="1">
      <c r="A8" s="22" t="s">
        <v>4</v>
      </c>
      <c r="B8" s="22" t="s">
        <v>14</v>
      </c>
      <c r="C8" s="22" t="s">
        <v>5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 t="s">
        <v>5</v>
      </c>
      <c r="J8" s="22" t="s">
        <v>5</v>
      </c>
      <c r="K8" s="22" t="s">
        <v>5</v>
      </c>
      <c r="L8" s="22" t="s">
        <v>5</v>
      </c>
      <c r="M8" s="22" t="s">
        <v>5</v>
      </c>
      <c r="N8" s="22" t="s">
        <v>5</v>
      </c>
      <c r="O8" s="22" t="s">
        <v>5</v>
      </c>
      <c r="P8" s="22" t="s">
        <v>5</v>
      </c>
      <c r="Q8" s="22" t="s">
        <v>15</v>
      </c>
      <c r="R8" s="22" t="s">
        <v>7</v>
      </c>
      <c r="S8" s="22" t="s">
        <v>16</v>
      </c>
      <c r="T8" s="22" t="s">
        <v>17</v>
      </c>
      <c r="U8" s="22" t="s">
        <v>18</v>
      </c>
      <c r="V8" s="22" t="s">
        <v>19</v>
      </c>
      <c r="W8" s="22" t="s">
        <v>20</v>
      </c>
      <c r="X8" s="22" t="s">
        <v>21</v>
      </c>
      <c r="Y8" s="22" t="s">
        <v>17</v>
      </c>
      <c r="Z8" s="22" t="s">
        <v>18</v>
      </c>
      <c r="AA8" s="22" t="s">
        <v>19</v>
      </c>
      <c r="AB8" s="22" t="s">
        <v>20</v>
      </c>
      <c r="AC8" s="22" t="s">
        <v>21</v>
      </c>
      <c r="AD8" s="22" t="s">
        <v>17</v>
      </c>
      <c r="AE8" s="22" t="s">
        <v>18</v>
      </c>
      <c r="AF8" s="22" t="s">
        <v>19</v>
      </c>
      <c r="AG8" s="22" t="s">
        <v>20</v>
      </c>
      <c r="AH8" s="22" t="s">
        <v>21</v>
      </c>
      <c r="AI8" s="22" t="s">
        <v>22</v>
      </c>
      <c r="AJ8" s="22" t="s">
        <v>23</v>
      </c>
      <c r="AK8" s="22" t="s">
        <v>24</v>
      </c>
      <c r="AL8" s="22" t="s">
        <v>25</v>
      </c>
      <c r="AM8" s="22" t="s">
        <v>26</v>
      </c>
      <c r="AN8" s="22" t="s">
        <v>27</v>
      </c>
      <c r="AO8" s="23" t="s">
        <v>28</v>
      </c>
      <c r="AP8" s="23" t="s">
        <v>29</v>
      </c>
      <c r="AQ8" s="23" t="s">
        <v>30</v>
      </c>
      <c r="AR8" s="23" t="s">
        <v>31</v>
      </c>
    </row>
    <row r="9" spans="1:44" ht="25.7" customHeight="1">
      <c r="A9" s="22"/>
      <c r="B9" s="22" t="s">
        <v>5</v>
      </c>
      <c r="C9" s="22" t="s">
        <v>5</v>
      </c>
      <c r="D9" s="22" t="s">
        <v>5</v>
      </c>
      <c r="E9" s="22" t="s">
        <v>5</v>
      </c>
      <c r="F9" s="22" t="s">
        <v>5</v>
      </c>
      <c r="G9" s="22" t="s">
        <v>5</v>
      </c>
      <c r="H9" s="22" t="s">
        <v>5</v>
      </c>
      <c r="I9" s="22" t="s">
        <v>5</v>
      </c>
      <c r="J9" s="22" t="s">
        <v>5</v>
      </c>
      <c r="K9" s="22" t="s">
        <v>5</v>
      </c>
      <c r="L9" s="22" t="s">
        <v>5</v>
      </c>
      <c r="M9" s="22" t="s">
        <v>5</v>
      </c>
      <c r="N9" s="22" t="s">
        <v>5</v>
      </c>
      <c r="O9" s="22" t="s">
        <v>5</v>
      </c>
      <c r="P9" s="22" t="s">
        <v>5</v>
      </c>
      <c r="Q9" s="22" t="s">
        <v>6</v>
      </c>
      <c r="R9" s="22" t="s">
        <v>7</v>
      </c>
      <c r="S9" s="22" t="s">
        <v>8</v>
      </c>
      <c r="T9" s="22" t="s">
        <v>9</v>
      </c>
      <c r="U9" s="22" t="s">
        <v>10</v>
      </c>
      <c r="V9" s="22" t="s">
        <v>11</v>
      </c>
      <c r="W9" s="22" t="s">
        <v>12</v>
      </c>
      <c r="X9" s="22" t="s">
        <v>13</v>
      </c>
      <c r="Y9" s="22" t="s">
        <v>9</v>
      </c>
      <c r="Z9" s="22" t="s">
        <v>10</v>
      </c>
      <c r="AA9" s="22" t="s">
        <v>11</v>
      </c>
      <c r="AB9" s="22" t="s">
        <v>12</v>
      </c>
      <c r="AC9" s="22" t="s">
        <v>13</v>
      </c>
      <c r="AD9" s="22" t="s">
        <v>9</v>
      </c>
      <c r="AE9" s="22" t="s">
        <v>10</v>
      </c>
      <c r="AF9" s="22" t="s">
        <v>11</v>
      </c>
      <c r="AG9" s="22" t="s">
        <v>12</v>
      </c>
      <c r="AH9" s="22" t="s">
        <v>13</v>
      </c>
      <c r="AI9" s="22" t="s">
        <v>9</v>
      </c>
      <c r="AJ9" s="22" t="s">
        <v>10</v>
      </c>
      <c r="AK9" s="22" t="s">
        <v>11</v>
      </c>
      <c r="AL9" s="22" t="s">
        <v>12</v>
      </c>
      <c r="AM9" s="22" t="s">
        <v>13</v>
      </c>
      <c r="AN9" s="22" t="s">
        <v>9</v>
      </c>
      <c r="AO9" s="23" t="s">
        <v>10</v>
      </c>
      <c r="AP9" s="23" t="s">
        <v>11</v>
      </c>
      <c r="AQ9" s="23" t="s">
        <v>12</v>
      </c>
      <c r="AR9" s="23" t="s">
        <v>13</v>
      </c>
    </row>
    <row r="10" spans="1:44" ht="15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9"/>
      <c r="AP10" s="9"/>
      <c r="AQ10" s="9"/>
      <c r="AR10" s="9"/>
    </row>
    <row r="11" spans="1:44" ht="34.15" customHeight="1">
      <c r="A11" s="17" t="s">
        <v>32</v>
      </c>
      <c r="B11" s="13" t="s">
        <v>33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3"/>
      <c r="S11" s="13"/>
      <c r="T11" s="20">
        <f>189781.64547-183.33748</f>
        <v>189598.30799</v>
      </c>
      <c r="U11" s="20">
        <v>13895.606110000001</v>
      </c>
      <c r="V11" s="20">
        <v>106202.07574</v>
      </c>
      <c r="W11" s="20">
        <v>22365.013940000001</v>
      </c>
      <c r="X11" s="20">
        <v>0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>
        <v>156334.10475999999</v>
      </c>
      <c r="AJ11" s="20">
        <v>6366.3708399999996</v>
      </c>
      <c r="AK11" s="20">
        <v>75046.994019999998</v>
      </c>
      <c r="AL11" s="20">
        <v>21957.0265</v>
      </c>
      <c r="AM11" s="20">
        <v>0</v>
      </c>
      <c r="AN11" s="20">
        <v>122921.65248999999</v>
      </c>
      <c r="AO11" s="11">
        <v>8121.9096900000004</v>
      </c>
      <c r="AP11" s="11">
        <v>67987.692800000004</v>
      </c>
      <c r="AQ11" s="11">
        <v>11516.7</v>
      </c>
      <c r="AR11" s="11">
        <v>0</v>
      </c>
    </row>
    <row r="12" spans="1:44" ht="51.4" customHeight="1">
      <c r="A12" s="17" t="s">
        <v>34</v>
      </c>
      <c r="B12" s="13" t="s">
        <v>35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3"/>
      <c r="S12" s="13"/>
      <c r="T12" s="20">
        <f>75761.10713-183.33748</f>
        <v>75577.769650000002</v>
      </c>
      <c r="U12" s="20">
        <v>5182.5741099999996</v>
      </c>
      <c r="V12" s="20">
        <v>31299.665089999999</v>
      </c>
      <c r="W12" s="20">
        <v>14025.35406</v>
      </c>
      <c r="X12" s="20">
        <v>0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>
        <v>66968.762440000006</v>
      </c>
      <c r="AJ12" s="20">
        <v>5588.1588400000001</v>
      </c>
      <c r="AK12" s="20">
        <v>16110.6137</v>
      </c>
      <c r="AL12" s="20">
        <v>17679.386500000001</v>
      </c>
      <c r="AM12" s="20">
        <v>0</v>
      </c>
      <c r="AN12" s="20">
        <v>46297.447050000002</v>
      </c>
      <c r="AO12" s="11">
        <v>5787.27369</v>
      </c>
      <c r="AP12" s="11">
        <v>10905.29336</v>
      </c>
      <c r="AQ12" s="11">
        <v>11456.7</v>
      </c>
      <c r="AR12" s="11">
        <v>0</v>
      </c>
    </row>
    <row r="13" spans="1:44" ht="34.15" customHeight="1">
      <c r="A13" s="18" t="s">
        <v>36</v>
      </c>
      <c r="B13" s="15" t="s">
        <v>37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21">
        <v>4368.7748799999999</v>
      </c>
      <c r="U13" s="21">
        <v>0</v>
      </c>
      <c r="V13" s="21">
        <v>4134.7748799999999</v>
      </c>
      <c r="W13" s="21">
        <v>0</v>
      </c>
      <c r="X13" s="21">
        <v>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34203.410000000003</v>
      </c>
      <c r="AJ13" s="21">
        <v>0</v>
      </c>
      <c r="AK13" s="21">
        <v>1275</v>
      </c>
      <c r="AL13" s="21">
        <v>225</v>
      </c>
      <c r="AM13" s="21">
        <v>0</v>
      </c>
      <c r="AN13" s="21">
        <v>13322.5</v>
      </c>
      <c r="AO13" s="12">
        <v>0</v>
      </c>
      <c r="AP13" s="12">
        <v>0</v>
      </c>
      <c r="AQ13" s="12">
        <v>0</v>
      </c>
      <c r="AR13" s="12">
        <v>0</v>
      </c>
    </row>
    <row r="14" spans="1:44" ht="34.15" customHeight="1">
      <c r="A14" s="18" t="s">
        <v>38</v>
      </c>
      <c r="B14" s="15" t="s">
        <v>39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21">
        <v>50</v>
      </c>
      <c r="U14" s="21">
        <v>0</v>
      </c>
      <c r="V14" s="21">
        <v>0</v>
      </c>
      <c r="W14" s="21">
        <v>0</v>
      </c>
      <c r="X14" s="21">
        <v>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16807.21</v>
      </c>
      <c r="AJ14" s="21">
        <v>0</v>
      </c>
      <c r="AK14" s="21">
        <v>0</v>
      </c>
      <c r="AL14" s="21">
        <v>0</v>
      </c>
      <c r="AM14" s="21">
        <v>0</v>
      </c>
      <c r="AN14" s="21">
        <v>3958.26</v>
      </c>
      <c r="AO14" s="12">
        <v>0</v>
      </c>
      <c r="AP14" s="12">
        <v>0</v>
      </c>
      <c r="AQ14" s="12">
        <v>0</v>
      </c>
      <c r="AR14" s="12">
        <v>0</v>
      </c>
    </row>
    <row r="15" spans="1:44" ht="34.15" customHeight="1">
      <c r="A15" s="18" t="s">
        <v>40</v>
      </c>
      <c r="B15" s="15" t="s">
        <v>41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21">
        <v>50</v>
      </c>
      <c r="U15" s="21">
        <v>0</v>
      </c>
      <c r="V15" s="21">
        <v>0</v>
      </c>
      <c r="W15" s="21">
        <v>0</v>
      </c>
      <c r="X15" s="21">
        <v>0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16807.21</v>
      </c>
      <c r="AJ15" s="21">
        <v>0</v>
      </c>
      <c r="AK15" s="21">
        <v>0</v>
      </c>
      <c r="AL15" s="21">
        <v>0</v>
      </c>
      <c r="AM15" s="21">
        <v>0</v>
      </c>
      <c r="AN15" s="21">
        <v>3958.26</v>
      </c>
      <c r="AO15" s="12">
        <v>0</v>
      </c>
      <c r="AP15" s="12">
        <v>0</v>
      </c>
      <c r="AQ15" s="12">
        <v>0</v>
      </c>
      <c r="AR15" s="12">
        <v>0</v>
      </c>
    </row>
    <row r="16" spans="1:44" ht="34.15" customHeight="1">
      <c r="A16" s="18" t="s">
        <v>42</v>
      </c>
      <c r="B16" s="15" t="s">
        <v>41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 t="s">
        <v>43</v>
      </c>
      <c r="R16" s="15"/>
      <c r="S16" s="15"/>
      <c r="T16" s="21">
        <v>50</v>
      </c>
      <c r="U16" s="21">
        <v>0</v>
      </c>
      <c r="V16" s="21">
        <v>0</v>
      </c>
      <c r="W16" s="21">
        <v>0</v>
      </c>
      <c r="X16" s="21">
        <v>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14261.484329999999</v>
      </c>
      <c r="AJ16" s="21">
        <v>0</v>
      </c>
      <c r="AK16" s="21">
        <v>0</v>
      </c>
      <c r="AL16" s="21">
        <v>0</v>
      </c>
      <c r="AM16" s="21">
        <v>0</v>
      </c>
      <c r="AN16" s="21">
        <v>3958.26</v>
      </c>
      <c r="AO16" s="12">
        <v>0</v>
      </c>
      <c r="AP16" s="12">
        <v>0</v>
      </c>
      <c r="AQ16" s="12">
        <v>0</v>
      </c>
      <c r="AR16" s="12">
        <v>0</v>
      </c>
    </row>
    <row r="17" spans="1:44" ht="34.15" customHeight="1">
      <c r="A17" s="18" t="s">
        <v>44</v>
      </c>
      <c r="B17" s="15" t="s">
        <v>41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 t="s">
        <v>45</v>
      </c>
      <c r="R17" s="15"/>
      <c r="S17" s="15"/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>
        <v>2545.7256699999998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12">
        <v>0</v>
      </c>
      <c r="AP17" s="12">
        <v>0</v>
      </c>
      <c r="AQ17" s="12">
        <v>0</v>
      </c>
      <c r="AR17" s="12">
        <v>0</v>
      </c>
    </row>
    <row r="18" spans="1:44" ht="34.15" customHeight="1">
      <c r="A18" s="18" t="s">
        <v>46</v>
      </c>
      <c r="B18" s="15" t="s">
        <v>47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5"/>
      <c r="S18" s="15"/>
      <c r="T18" s="21">
        <v>4288.7748799999999</v>
      </c>
      <c r="U18" s="21">
        <v>0</v>
      </c>
      <c r="V18" s="21">
        <v>4134.7748799999999</v>
      </c>
      <c r="W18" s="21">
        <v>0</v>
      </c>
      <c r="X18" s="21">
        <v>0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15266.2</v>
      </c>
      <c r="AJ18" s="21">
        <v>0</v>
      </c>
      <c r="AK18" s="21">
        <v>0</v>
      </c>
      <c r="AL18" s="21">
        <v>0</v>
      </c>
      <c r="AM18" s="21">
        <v>0</v>
      </c>
      <c r="AN18" s="21">
        <v>8134.24</v>
      </c>
      <c r="AO18" s="12">
        <v>0</v>
      </c>
      <c r="AP18" s="12">
        <v>0</v>
      </c>
      <c r="AQ18" s="12">
        <v>0</v>
      </c>
      <c r="AR18" s="12">
        <v>0</v>
      </c>
    </row>
    <row r="19" spans="1:44" ht="34.15" customHeight="1">
      <c r="A19" s="18" t="s">
        <v>48</v>
      </c>
      <c r="B19" s="15" t="s">
        <v>49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5"/>
      <c r="S19" s="15"/>
      <c r="T19" s="21">
        <v>743.98918000000003</v>
      </c>
      <c r="U19" s="21">
        <v>0</v>
      </c>
      <c r="V19" s="21">
        <v>743.98918000000003</v>
      </c>
      <c r="W19" s="21">
        <v>0</v>
      </c>
      <c r="X19" s="21">
        <v>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12">
        <v>0</v>
      </c>
      <c r="AP19" s="12">
        <v>0</v>
      </c>
      <c r="AQ19" s="12">
        <v>0</v>
      </c>
      <c r="AR19" s="12">
        <v>0</v>
      </c>
    </row>
    <row r="20" spans="1:44" ht="34.15" customHeight="1">
      <c r="A20" s="18" t="s">
        <v>42</v>
      </c>
      <c r="B20" s="15" t="s">
        <v>49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 t="s">
        <v>43</v>
      </c>
      <c r="R20" s="15"/>
      <c r="S20" s="15"/>
      <c r="T20" s="21">
        <v>743.98918000000003</v>
      </c>
      <c r="U20" s="21">
        <v>0</v>
      </c>
      <c r="V20" s="21">
        <v>743.98918000000003</v>
      </c>
      <c r="W20" s="21">
        <v>0</v>
      </c>
      <c r="X20" s="21">
        <v>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12">
        <v>0</v>
      </c>
      <c r="AP20" s="12">
        <v>0</v>
      </c>
      <c r="AQ20" s="12">
        <v>0</v>
      </c>
      <c r="AR20" s="12">
        <v>0</v>
      </c>
    </row>
    <row r="21" spans="1:44" ht="34.15" customHeight="1">
      <c r="A21" s="18" t="s">
        <v>50</v>
      </c>
      <c r="B21" s="15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5"/>
      <c r="S21" s="15"/>
      <c r="T21" s="21">
        <v>154</v>
      </c>
      <c r="U21" s="21">
        <v>0</v>
      </c>
      <c r="V21" s="21">
        <v>0</v>
      </c>
      <c r="W21" s="21">
        <v>0</v>
      </c>
      <c r="X21" s="21">
        <v>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>
        <v>15266.2</v>
      </c>
      <c r="AJ21" s="21">
        <v>0</v>
      </c>
      <c r="AK21" s="21">
        <v>0</v>
      </c>
      <c r="AL21" s="21">
        <v>0</v>
      </c>
      <c r="AM21" s="21">
        <v>0</v>
      </c>
      <c r="AN21" s="21">
        <v>8134.24</v>
      </c>
      <c r="AO21" s="12">
        <v>0</v>
      </c>
      <c r="AP21" s="12">
        <v>0</v>
      </c>
      <c r="AQ21" s="12">
        <v>0</v>
      </c>
      <c r="AR21" s="12">
        <v>0</v>
      </c>
    </row>
    <row r="22" spans="1:44" ht="34.15" customHeight="1">
      <c r="A22" s="18" t="s">
        <v>52</v>
      </c>
      <c r="B22" s="15" t="s">
        <v>51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 t="s">
        <v>53</v>
      </c>
      <c r="R22" s="15"/>
      <c r="S22" s="15"/>
      <c r="T22" s="21">
        <v>154</v>
      </c>
      <c r="U22" s="21">
        <v>0</v>
      </c>
      <c r="V22" s="21">
        <v>0</v>
      </c>
      <c r="W22" s="21">
        <v>0</v>
      </c>
      <c r="X22" s="21">
        <v>0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12">
        <v>0</v>
      </c>
      <c r="AP22" s="12">
        <v>0</v>
      </c>
      <c r="AQ22" s="12">
        <v>0</v>
      </c>
      <c r="AR22" s="12">
        <v>0</v>
      </c>
    </row>
    <row r="23" spans="1:44" ht="34.15" customHeight="1">
      <c r="A23" s="18" t="s">
        <v>42</v>
      </c>
      <c r="B23" s="15" t="s">
        <v>51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 t="s">
        <v>43</v>
      </c>
      <c r="R23" s="15"/>
      <c r="S23" s="15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>
        <v>15266.2</v>
      </c>
      <c r="AJ23" s="21">
        <v>0</v>
      </c>
      <c r="AK23" s="21">
        <v>0</v>
      </c>
      <c r="AL23" s="21">
        <v>0</v>
      </c>
      <c r="AM23" s="21">
        <v>0</v>
      </c>
      <c r="AN23" s="21">
        <v>8134.24</v>
      </c>
      <c r="AO23" s="12">
        <v>0</v>
      </c>
      <c r="AP23" s="12">
        <v>0</v>
      </c>
      <c r="AQ23" s="12">
        <v>0</v>
      </c>
      <c r="AR23" s="12">
        <v>0</v>
      </c>
    </row>
    <row r="24" spans="1:44" ht="34.15" customHeight="1">
      <c r="A24" s="18" t="s">
        <v>48</v>
      </c>
      <c r="B24" s="15" t="s">
        <v>54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5"/>
      <c r="S24" s="15"/>
      <c r="T24" s="21">
        <v>132.6876</v>
      </c>
      <c r="U24" s="21">
        <v>0</v>
      </c>
      <c r="V24" s="21">
        <v>132.6876</v>
      </c>
      <c r="W24" s="21">
        <v>0</v>
      </c>
      <c r="X24" s="21">
        <v>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12">
        <v>0</v>
      </c>
      <c r="AP24" s="12">
        <v>0</v>
      </c>
      <c r="AQ24" s="12">
        <v>0</v>
      </c>
      <c r="AR24" s="12">
        <v>0</v>
      </c>
    </row>
    <row r="25" spans="1:44" ht="34.15" customHeight="1">
      <c r="A25" s="18" t="s">
        <v>42</v>
      </c>
      <c r="B25" s="15" t="s">
        <v>54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 t="s">
        <v>43</v>
      </c>
      <c r="R25" s="15"/>
      <c r="S25" s="15"/>
      <c r="T25" s="21">
        <v>132.6876</v>
      </c>
      <c r="U25" s="21">
        <v>0</v>
      </c>
      <c r="V25" s="21">
        <v>132.6876</v>
      </c>
      <c r="W25" s="21">
        <v>0</v>
      </c>
      <c r="X25" s="21">
        <v>0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12">
        <v>0</v>
      </c>
      <c r="AP25" s="12">
        <v>0</v>
      </c>
      <c r="AQ25" s="12">
        <v>0</v>
      </c>
      <c r="AR25" s="12">
        <v>0</v>
      </c>
    </row>
    <row r="26" spans="1:44" ht="34.15" customHeight="1">
      <c r="A26" s="18" t="s">
        <v>55</v>
      </c>
      <c r="B26" s="15" t="s">
        <v>56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5"/>
      <c r="S26" s="15"/>
      <c r="T26" s="21">
        <v>3258.0981000000002</v>
      </c>
      <c r="U26" s="21">
        <v>0</v>
      </c>
      <c r="V26" s="21">
        <v>3258.0981000000002</v>
      </c>
      <c r="W26" s="21">
        <v>0</v>
      </c>
      <c r="X26" s="21">
        <v>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12">
        <v>0</v>
      </c>
      <c r="AP26" s="12">
        <v>0</v>
      </c>
      <c r="AQ26" s="12">
        <v>0</v>
      </c>
      <c r="AR26" s="12">
        <v>0</v>
      </c>
    </row>
    <row r="27" spans="1:44" ht="34.15" customHeight="1">
      <c r="A27" s="18" t="s">
        <v>42</v>
      </c>
      <c r="B27" s="15" t="s">
        <v>56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 t="s">
        <v>43</v>
      </c>
      <c r="R27" s="15"/>
      <c r="S27" s="15"/>
      <c r="T27" s="21">
        <v>3258.0981000000002</v>
      </c>
      <c r="U27" s="21">
        <v>0</v>
      </c>
      <c r="V27" s="21">
        <v>3258.0981000000002</v>
      </c>
      <c r="W27" s="21">
        <v>0</v>
      </c>
      <c r="X27" s="21">
        <v>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12">
        <v>0</v>
      </c>
      <c r="AP27" s="12">
        <v>0</v>
      </c>
      <c r="AQ27" s="12">
        <v>0</v>
      </c>
      <c r="AR27" s="12">
        <v>0</v>
      </c>
    </row>
    <row r="28" spans="1:44" ht="34.15" customHeight="1">
      <c r="A28" s="18" t="s">
        <v>57</v>
      </c>
      <c r="B28" s="15" t="s">
        <v>58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5"/>
      <c r="S28" s="15"/>
      <c r="T28" s="21">
        <v>30</v>
      </c>
      <c r="U28" s="21">
        <v>0</v>
      </c>
      <c r="V28" s="21">
        <v>0</v>
      </c>
      <c r="W28" s="21">
        <v>0</v>
      </c>
      <c r="X28" s="21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>
        <v>2130</v>
      </c>
      <c r="AJ28" s="21">
        <v>0</v>
      </c>
      <c r="AK28" s="21">
        <v>1275</v>
      </c>
      <c r="AL28" s="21">
        <v>225</v>
      </c>
      <c r="AM28" s="21">
        <v>0</v>
      </c>
      <c r="AN28" s="21">
        <v>1230</v>
      </c>
      <c r="AO28" s="12">
        <v>0</v>
      </c>
      <c r="AP28" s="12">
        <v>0</v>
      </c>
      <c r="AQ28" s="12">
        <v>0</v>
      </c>
      <c r="AR28" s="12">
        <v>0</v>
      </c>
    </row>
    <row r="29" spans="1:44" ht="34.15" customHeight="1">
      <c r="A29" s="18" t="s">
        <v>59</v>
      </c>
      <c r="B29" s="15" t="s">
        <v>60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5"/>
      <c r="S29" s="15"/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>
        <v>600</v>
      </c>
      <c r="AJ29" s="21">
        <v>0</v>
      </c>
      <c r="AK29" s="21">
        <v>0</v>
      </c>
      <c r="AL29" s="21">
        <v>0</v>
      </c>
      <c r="AM29" s="21">
        <v>0</v>
      </c>
      <c r="AN29" s="21">
        <v>1200</v>
      </c>
      <c r="AO29" s="12">
        <v>0</v>
      </c>
      <c r="AP29" s="12">
        <v>0</v>
      </c>
      <c r="AQ29" s="12">
        <v>0</v>
      </c>
      <c r="AR29" s="12">
        <v>0</v>
      </c>
    </row>
    <row r="30" spans="1:44" ht="34.15" customHeight="1">
      <c r="A30" s="18" t="s">
        <v>52</v>
      </c>
      <c r="B30" s="15" t="s">
        <v>60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 t="s">
        <v>53</v>
      </c>
      <c r="R30" s="15"/>
      <c r="S30" s="15"/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600</v>
      </c>
      <c r="AJ30" s="21">
        <v>0</v>
      </c>
      <c r="AK30" s="21">
        <v>0</v>
      </c>
      <c r="AL30" s="21">
        <v>0</v>
      </c>
      <c r="AM30" s="21">
        <v>0</v>
      </c>
      <c r="AN30" s="21">
        <v>1200</v>
      </c>
      <c r="AO30" s="12">
        <v>0</v>
      </c>
      <c r="AP30" s="12">
        <v>0</v>
      </c>
      <c r="AQ30" s="12">
        <v>0</v>
      </c>
      <c r="AR30" s="12">
        <v>0</v>
      </c>
    </row>
    <row r="31" spans="1:44" ht="34.15" customHeight="1">
      <c r="A31" s="18" t="s">
        <v>61</v>
      </c>
      <c r="B31" s="15" t="s">
        <v>62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/>
      <c r="S31" s="15"/>
      <c r="T31" s="21">
        <v>30</v>
      </c>
      <c r="U31" s="21">
        <v>0</v>
      </c>
      <c r="V31" s="21">
        <v>0</v>
      </c>
      <c r="W31" s="21">
        <v>0</v>
      </c>
      <c r="X31" s="21">
        <v>0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>
        <v>30</v>
      </c>
      <c r="AJ31" s="21">
        <v>0</v>
      </c>
      <c r="AK31" s="21">
        <v>0</v>
      </c>
      <c r="AL31" s="21">
        <v>0</v>
      </c>
      <c r="AM31" s="21">
        <v>0</v>
      </c>
      <c r="AN31" s="21">
        <v>30</v>
      </c>
      <c r="AO31" s="12">
        <v>0</v>
      </c>
      <c r="AP31" s="12">
        <v>0</v>
      </c>
      <c r="AQ31" s="12">
        <v>0</v>
      </c>
      <c r="AR31" s="12">
        <v>0</v>
      </c>
    </row>
    <row r="32" spans="1:44" ht="34.15" customHeight="1">
      <c r="A32" s="18" t="s">
        <v>44</v>
      </c>
      <c r="B32" s="15" t="s">
        <v>62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 t="s">
        <v>45</v>
      </c>
      <c r="R32" s="15"/>
      <c r="S32" s="15"/>
      <c r="T32" s="21">
        <v>30</v>
      </c>
      <c r="U32" s="21">
        <v>0</v>
      </c>
      <c r="V32" s="21">
        <v>0</v>
      </c>
      <c r="W32" s="21">
        <v>0</v>
      </c>
      <c r="X32" s="21">
        <v>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30</v>
      </c>
      <c r="AJ32" s="21">
        <v>0</v>
      </c>
      <c r="AK32" s="21">
        <v>0</v>
      </c>
      <c r="AL32" s="21">
        <v>0</v>
      </c>
      <c r="AM32" s="21">
        <v>0</v>
      </c>
      <c r="AN32" s="21">
        <v>30</v>
      </c>
      <c r="AO32" s="12">
        <v>0</v>
      </c>
      <c r="AP32" s="12">
        <v>0</v>
      </c>
      <c r="AQ32" s="12">
        <v>0</v>
      </c>
      <c r="AR32" s="12">
        <v>0</v>
      </c>
    </row>
    <row r="33" spans="1:44" ht="34.15" customHeight="1">
      <c r="A33" s="18" t="s">
        <v>63</v>
      </c>
      <c r="B33" s="15" t="s">
        <v>64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5"/>
      <c r="S33" s="15"/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>
        <v>1500</v>
      </c>
      <c r="AJ33" s="21">
        <v>0</v>
      </c>
      <c r="AK33" s="21">
        <v>1275</v>
      </c>
      <c r="AL33" s="21">
        <v>225</v>
      </c>
      <c r="AM33" s="21">
        <v>0</v>
      </c>
      <c r="AN33" s="21">
        <v>0</v>
      </c>
      <c r="AO33" s="12">
        <v>0</v>
      </c>
      <c r="AP33" s="12">
        <v>0</v>
      </c>
      <c r="AQ33" s="12">
        <v>0</v>
      </c>
      <c r="AR33" s="12">
        <v>0</v>
      </c>
    </row>
    <row r="34" spans="1:44" ht="34.15" customHeight="1">
      <c r="A34" s="18" t="s">
        <v>52</v>
      </c>
      <c r="B34" s="15" t="s">
        <v>64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 t="s">
        <v>53</v>
      </c>
      <c r="R34" s="15"/>
      <c r="S34" s="15"/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>
        <v>1500</v>
      </c>
      <c r="AJ34" s="21">
        <v>0</v>
      </c>
      <c r="AK34" s="21">
        <v>1275</v>
      </c>
      <c r="AL34" s="21">
        <v>225</v>
      </c>
      <c r="AM34" s="21">
        <v>0</v>
      </c>
      <c r="AN34" s="21">
        <v>0</v>
      </c>
      <c r="AO34" s="12">
        <v>0</v>
      </c>
      <c r="AP34" s="12">
        <v>0</v>
      </c>
      <c r="AQ34" s="12">
        <v>0</v>
      </c>
      <c r="AR34" s="12">
        <v>0</v>
      </c>
    </row>
    <row r="35" spans="1:44" ht="34.15" customHeight="1">
      <c r="A35" s="18" t="s">
        <v>65</v>
      </c>
      <c r="B35" s="15" t="s">
        <v>66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5"/>
      <c r="S35" s="15"/>
      <c r="T35" s="21">
        <v>6061.49017</v>
      </c>
      <c r="U35" s="21">
        <v>5182.5741099999996</v>
      </c>
      <c r="V35" s="21">
        <v>272.76704000000001</v>
      </c>
      <c r="W35" s="21">
        <v>606.14901999999995</v>
      </c>
      <c r="X35" s="21">
        <v>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6738.2724399999997</v>
      </c>
      <c r="AJ35" s="21">
        <v>5588.1588400000001</v>
      </c>
      <c r="AK35" s="21">
        <v>588.22720000000004</v>
      </c>
      <c r="AL35" s="21">
        <v>856</v>
      </c>
      <c r="AM35" s="21">
        <v>0</v>
      </c>
      <c r="AN35" s="21">
        <v>6947.8670499999998</v>
      </c>
      <c r="AO35" s="12">
        <v>5787.27369</v>
      </c>
      <c r="AP35" s="12">
        <v>304.59336000000002</v>
      </c>
      <c r="AQ35" s="12">
        <v>856</v>
      </c>
      <c r="AR35" s="12">
        <v>0</v>
      </c>
    </row>
    <row r="36" spans="1:44" ht="34.15" customHeight="1">
      <c r="A36" s="18" t="s">
        <v>67</v>
      </c>
      <c r="B36" s="15" t="s">
        <v>68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5"/>
      <c r="S36" s="15"/>
      <c r="T36" s="21">
        <v>6061.49017</v>
      </c>
      <c r="U36" s="21">
        <v>5182.5741099999996</v>
      </c>
      <c r="V36" s="21">
        <v>272.76704000000001</v>
      </c>
      <c r="W36" s="21">
        <v>606.14901999999995</v>
      </c>
      <c r="X36" s="21">
        <v>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>
        <v>6738.2724399999997</v>
      </c>
      <c r="AJ36" s="21">
        <v>5588.1588400000001</v>
      </c>
      <c r="AK36" s="21">
        <v>588.22720000000004</v>
      </c>
      <c r="AL36" s="21">
        <v>856</v>
      </c>
      <c r="AM36" s="21">
        <v>0</v>
      </c>
      <c r="AN36" s="21">
        <v>6947.8670499999998</v>
      </c>
      <c r="AO36" s="12">
        <v>5787.27369</v>
      </c>
      <c r="AP36" s="12">
        <v>304.59336000000002</v>
      </c>
      <c r="AQ36" s="12">
        <v>856</v>
      </c>
      <c r="AR36" s="12">
        <v>0</v>
      </c>
    </row>
    <row r="37" spans="1:44" ht="51.4" customHeight="1">
      <c r="A37" s="18" t="s">
        <v>69</v>
      </c>
      <c r="B37" s="15" t="s">
        <v>70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5"/>
      <c r="S37" s="15"/>
      <c r="T37" s="21">
        <v>6061.49017</v>
      </c>
      <c r="U37" s="21">
        <v>5182.5741099999996</v>
      </c>
      <c r="V37" s="21">
        <v>272.76704000000001</v>
      </c>
      <c r="W37" s="21">
        <v>606.14901999999995</v>
      </c>
      <c r="X37" s="21">
        <v>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6738.2724399999997</v>
      </c>
      <c r="AJ37" s="21">
        <v>5588.1588400000001</v>
      </c>
      <c r="AK37" s="21">
        <v>588.22720000000004</v>
      </c>
      <c r="AL37" s="21">
        <v>856</v>
      </c>
      <c r="AM37" s="21">
        <v>0</v>
      </c>
      <c r="AN37" s="21">
        <v>6947.8670499999998</v>
      </c>
      <c r="AO37" s="12">
        <v>5787.27369</v>
      </c>
      <c r="AP37" s="12">
        <v>304.59336000000002</v>
      </c>
      <c r="AQ37" s="12">
        <v>856</v>
      </c>
      <c r="AR37" s="12">
        <v>0</v>
      </c>
    </row>
    <row r="38" spans="1:44" ht="34.15" customHeight="1">
      <c r="A38" s="18" t="s">
        <v>52</v>
      </c>
      <c r="B38" s="15" t="s">
        <v>70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 t="s">
        <v>53</v>
      </c>
      <c r="R38" s="15"/>
      <c r="S38" s="15"/>
      <c r="T38" s="21">
        <v>6061.49017</v>
      </c>
      <c r="U38" s="21">
        <v>5182.5741099999996</v>
      </c>
      <c r="V38" s="21">
        <v>272.76704000000001</v>
      </c>
      <c r="W38" s="21">
        <v>606.14901999999995</v>
      </c>
      <c r="X38" s="21">
        <v>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6738.2724399999997</v>
      </c>
      <c r="AJ38" s="21">
        <v>5588.1588400000001</v>
      </c>
      <c r="AK38" s="21">
        <v>588.22720000000004</v>
      </c>
      <c r="AL38" s="21">
        <v>856</v>
      </c>
      <c r="AM38" s="21">
        <v>0</v>
      </c>
      <c r="AN38" s="21">
        <v>6947.8670499999998</v>
      </c>
      <c r="AO38" s="12">
        <v>5787.27369</v>
      </c>
      <c r="AP38" s="12">
        <v>304.59336000000002</v>
      </c>
      <c r="AQ38" s="12">
        <v>856</v>
      </c>
      <c r="AR38" s="12">
        <v>0</v>
      </c>
    </row>
    <row r="39" spans="1:44" ht="34.15" customHeight="1">
      <c r="A39" s="18" t="s">
        <v>71</v>
      </c>
      <c r="B39" s="15" t="s">
        <v>72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  <c r="R39" s="15"/>
      <c r="S39" s="15"/>
      <c r="T39" s="21">
        <f>48081.84772-183.33748</f>
        <v>47898.510239999996</v>
      </c>
      <c r="U39" s="21">
        <v>0</v>
      </c>
      <c r="V39" s="21">
        <v>10600.7</v>
      </c>
      <c r="W39" s="21">
        <v>12681.1212</v>
      </c>
      <c r="X39" s="21">
        <v>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>
        <v>26027.08</v>
      </c>
      <c r="AJ39" s="21">
        <v>0</v>
      </c>
      <c r="AK39" s="21">
        <v>14247.386500000001</v>
      </c>
      <c r="AL39" s="21">
        <v>16598.386500000001</v>
      </c>
      <c r="AM39" s="21">
        <v>0</v>
      </c>
      <c r="AN39" s="21">
        <v>26027.08</v>
      </c>
      <c r="AO39" s="12">
        <v>0</v>
      </c>
      <c r="AP39" s="12">
        <v>10600.7</v>
      </c>
      <c r="AQ39" s="12">
        <v>10600.7</v>
      </c>
      <c r="AR39" s="12">
        <v>0</v>
      </c>
    </row>
    <row r="40" spans="1:44" ht="34.15" customHeight="1">
      <c r="A40" s="18" t="s">
        <v>73</v>
      </c>
      <c r="B40" s="15" t="s">
        <v>74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5"/>
      <c r="S40" s="15"/>
      <c r="T40" s="21">
        <f>48081.84772-183.33748</f>
        <v>47898.510239999996</v>
      </c>
      <c r="U40" s="21">
        <v>0</v>
      </c>
      <c r="V40" s="21">
        <v>10600.7</v>
      </c>
      <c r="W40" s="21">
        <v>12681.1212</v>
      </c>
      <c r="X40" s="21">
        <v>0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>
        <v>26027.08</v>
      </c>
      <c r="AJ40" s="21">
        <v>0</v>
      </c>
      <c r="AK40" s="21">
        <v>14247.386500000001</v>
      </c>
      <c r="AL40" s="21">
        <v>16598.386500000001</v>
      </c>
      <c r="AM40" s="21">
        <v>0</v>
      </c>
      <c r="AN40" s="21">
        <v>26027.08</v>
      </c>
      <c r="AO40" s="12">
        <v>0</v>
      </c>
      <c r="AP40" s="12">
        <v>10600.7</v>
      </c>
      <c r="AQ40" s="12">
        <v>10600.7</v>
      </c>
      <c r="AR40" s="12">
        <v>0</v>
      </c>
    </row>
    <row r="41" spans="1:44" ht="34.15" customHeight="1">
      <c r="A41" s="18" t="s">
        <v>75</v>
      </c>
      <c r="B41" s="15" t="s">
        <v>76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15"/>
      <c r="S41" s="15"/>
      <c r="T41" s="21">
        <v>19624.1587</v>
      </c>
      <c r="U41" s="21">
        <v>0</v>
      </c>
      <c r="V41" s="21">
        <v>0</v>
      </c>
      <c r="W41" s="21">
        <v>0</v>
      </c>
      <c r="X41" s="21">
        <v>0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12">
        <v>0</v>
      </c>
      <c r="AP41" s="12">
        <v>0</v>
      </c>
      <c r="AQ41" s="12">
        <v>0</v>
      </c>
      <c r="AR41" s="12">
        <v>0</v>
      </c>
    </row>
    <row r="42" spans="1:44" ht="68.45" customHeight="1">
      <c r="A42" s="18" t="s">
        <v>77</v>
      </c>
      <c r="B42" s="15" t="s">
        <v>76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 t="s">
        <v>78</v>
      </c>
      <c r="R42" s="15"/>
      <c r="S42" s="15"/>
      <c r="T42" s="21">
        <v>10341.5</v>
      </c>
      <c r="U42" s="21">
        <v>0</v>
      </c>
      <c r="V42" s="21">
        <v>0</v>
      </c>
      <c r="W42" s="21">
        <v>0</v>
      </c>
      <c r="X42" s="21">
        <v>0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12">
        <v>0</v>
      </c>
      <c r="AP42" s="12">
        <v>0</v>
      </c>
      <c r="AQ42" s="12">
        <v>0</v>
      </c>
      <c r="AR42" s="12">
        <v>0</v>
      </c>
    </row>
    <row r="43" spans="1:44" ht="34.15" customHeight="1">
      <c r="A43" s="18" t="s">
        <v>52</v>
      </c>
      <c r="B43" s="15" t="s">
        <v>76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 t="s">
        <v>53</v>
      </c>
      <c r="R43" s="15"/>
      <c r="S43" s="15"/>
      <c r="T43" s="21">
        <v>1165.42788</v>
      </c>
      <c r="U43" s="21">
        <v>0</v>
      </c>
      <c r="V43" s="21">
        <v>0</v>
      </c>
      <c r="W43" s="21">
        <v>0</v>
      </c>
      <c r="X43" s="21">
        <v>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12">
        <v>0</v>
      </c>
      <c r="AP43" s="12">
        <v>0</v>
      </c>
      <c r="AQ43" s="12">
        <v>0</v>
      </c>
      <c r="AR43" s="12">
        <v>0</v>
      </c>
    </row>
    <row r="44" spans="1:44" ht="34.15" customHeight="1">
      <c r="A44" s="18" t="s">
        <v>79</v>
      </c>
      <c r="B44" s="15" t="s">
        <v>76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 t="s">
        <v>80</v>
      </c>
      <c r="R44" s="15"/>
      <c r="S44" s="15"/>
      <c r="T44" s="21">
        <v>8054.5908200000003</v>
      </c>
      <c r="U44" s="21">
        <v>0</v>
      </c>
      <c r="V44" s="21">
        <v>0</v>
      </c>
      <c r="W44" s="21">
        <v>0</v>
      </c>
      <c r="X44" s="21">
        <v>0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12">
        <v>0</v>
      </c>
      <c r="AP44" s="12">
        <v>0</v>
      </c>
      <c r="AQ44" s="12">
        <v>0</v>
      </c>
      <c r="AR44" s="12">
        <v>0</v>
      </c>
    </row>
    <row r="45" spans="1:44" ht="34.15" customHeight="1">
      <c r="A45" s="18" t="s">
        <v>44</v>
      </c>
      <c r="B45" s="15" t="s">
        <v>76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 t="s">
        <v>45</v>
      </c>
      <c r="R45" s="15"/>
      <c r="S45" s="15"/>
      <c r="T45" s="21">
        <v>62.64</v>
      </c>
      <c r="U45" s="21">
        <v>0</v>
      </c>
      <c r="V45" s="21">
        <v>0</v>
      </c>
      <c r="W45" s="21">
        <v>0</v>
      </c>
      <c r="X45" s="21">
        <v>0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12">
        <v>0</v>
      </c>
      <c r="AP45" s="12">
        <v>0</v>
      </c>
      <c r="AQ45" s="12">
        <v>0</v>
      </c>
      <c r="AR45" s="12">
        <v>0</v>
      </c>
    </row>
    <row r="46" spans="1:44" ht="34.15" customHeight="1">
      <c r="A46" s="18" t="s">
        <v>81</v>
      </c>
      <c r="B46" s="15" t="s">
        <v>82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5"/>
      <c r="S46" s="15"/>
      <c r="T46" s="21">
        <f>7273.66057-183.33748</f>
        <v>7090.3230899999999</v>
      </c>
      <c r="U46" s="21">
        <v>0</v>
      </c>
      <c r="V46" s="21">
        <v>0</v>
      </c>
      <c r="W46" s="21">
        <v>0</v>
      </c>
      <c r="X46" s="21">
        <v>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4825.68</v>
      </c>
      <c r="AJ46" s="21">
        <v>0</v>
      </c>
      <c r="AK46" s="21">
        <v>0</v>
      </c>
      <c r="AL46" s="21">
        <v>0</v>
      </c>
      <c r="AM46" s="21">
        <v>0</v>
      </c>
      <c r="AN46" s="21">
        <v>4825.68</v>
      </c>
      <c r="AO46" s="12">
        <v>0</v>
      </c>
      <c r="AP46" s="12">
        <v>0</v>
      </c>
      <c r="AQ46" s="12">
        <v>0</v>
      </c>
      <c r="AR46" s="12">
        <v>0</v>
      </c>
    </row>
    <row r="47" spans="1:44" ht="68.45" customHeight="1">
      <c r="A47" s="18" t="s">
        <v>77</v>
      </c>
      <c r="B47" s="15" t="s">
        <v>82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 t="s">
        <v>78</v>
      </c>
      <c r="R47" s="15"/>
      <c r="S47" s="15"/>
      <c r="T47" s="21">
        <v>852.80645000000004</v>
      </c>
      <c r="U47" s="21">
        <v>0</v>
      </c>
      <c r="V47" s="21">
        <v>0</v>
      </c>
      <c r="W47" s="21">
        <v>0</v>
      </c>
      <c r="X47" s="21">
        <v>0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12">
        <v>0</v>
      </c>
      <c r="AP47" s="12">
        <v>0</v>
      </c>
      <c r="AQ47" s="12">
        <v>0</v>
      </c>
      <c r="AR47" s="12">
        <v>0</v>
      </c>
    </row>
    <row r="48" spans="1:44" ht="34.15" customHeight="1">
      <c r="A48" s="18" t="s">
        <v>52</v>
      </c>
      <c r="B48" s="15" t="s">
        <v>82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 t="s">
        <v>53</v>
      </c>
      <c r="R48" s="15"/>
      <c r="S48" s="15"/>
      <c r="T48" s="21">
        <f>6420.28412-183.33748</f>
        <v>6236.9466400000001</v>
      </c>
      <c r="U48" s="21">
        <v>0</v>
      </c>
      <c r="V48" s="21">
        <v>0</v>
      </c>
      <c r="W48" s="21">
        <v>0</v>
      </c>
      <c r="X48" s="21">
        <v>0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1425.68</v>
      </c>
      <c r="AJ48" s="21">
        <v>0</v>
      </c>
      <c r="AK48" s="21">
        <v>0</v>
      </c>
      <c r="AL48" s="21">
        <v>0</v>
      </c>
      <c r="AM48" s="21">
        <v>0</v>
      </c>
      <c r="AN48" s="21">
        <v>1425.68</v>
      </c>
      <c r="AO48" s="12">
        <v>0</v>
      </c>
      <c r="AP48" s="12">
        <v>0</v>
      </c>
      <c r="AQ48" s="12">
        <v>0</v>
      </c>
      <c r="AR48" s="12">
        <v>0</v>
      </c>
    </row>
    <row r="49" spans="1:44" ht="34.15" customHeight="1">
      <c r="A49" s="18" t="s">
        <v>44</v>
      </c>
      <c r="B49" s="15" t="s">
        <v>82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 t="s">
        <v>45</v>
      </c>
      <c r="R49" s="15"/>
      <c r="S49" s="15"/>
      <c r="T49" s="21">
        <v>0.56999999999999995</v>
      </c>
      <c r="U49" s="21">
        <v>0</v>
      </c>
      <c r="V49" s="21">
        <v>0</v>
      </c>
      <c r="W49" s="21">
        <v>0</v>
      </c>
      <c r="X49" s="21">
        <v>0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>
        <v>3400</v>
      </c>
      <c r="AJ49" s="21">
        <v>0</v>
      </c>
      <c r="AK49" s="21">
        <v>0</v>
      </c>
      <c r="AL49" s="21">
        <v>0</v>
      </c>
      <c r="AM49" s="21">
        <v>0</v>
      </c>
      <c r="AN49" s="21">
        <v>3400</v>
      </c>
      <c r="AO49" s="12">
        <v>0</v>
      </c>
      <c r="AP49" s="12">
        <v>0</v>
      </c>
      <c r="AQ49" s="12">
        <v>0</v>
      </c>
      <c r="AR49" s="12">
        <v>0</v>
      </c>
    </row>
    <row r="50" spans="1:44" ht="34.15" customHeight="1">
      <c r="A50" s="18" t="s">
        <v>83</v>
      </c>
      <c r="B50" s="15" t="s">
        <v>84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5"/>
      <c r="S50" s="15"/>
      <c r="T50" s="21">
        <v>90.512500000000003</v>
      </c>
      <c r="U50" s="21">
        <v>0</v>
      </c>
      <c r="V50" s="21">
        <v>0</v>
      </c>
      <c r="W50" s="21">
        <v>0</v>
      </c>
      <c r="X50" s="21">
        <v>0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12">
        <v>0</v>
      </c>
      <c r="AP50" s="12">
        <v>0</v>
      </c>
      <c r="AQ50" s="12">
        <v>0</v>
      </c>
      <c r="AR50" s="12">
        <v>0</v>
      </c>
    </row>
    <row r="51" spans="1:44" ht="34.15" customHeight="1">
      <c r="A51" s="18" t="s">
        <v>52</v>
      </c>
      <c r="B51" s="15" t="s">
        <v>84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 t="s">
        <v>53</v>
      </c>
      <c r="R51" s="15"/>
      <c r="S51" s="15"/>
      <c r="T51" s="21">
        <v>90.512500000000003</v>
      </c>
      <c r="U51" s="21">
        <v>0</v>
      </c>
      <c r="V51" s="21">
        <v>0</v>
      </c>
      <c r="W51" s="21">
        <v>0</v>
      </c>
      <c r="X51" s="21">
        <v>0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12">
        <v>0</v>
      </c>
      <c r="AP51" s="12">
        <v>0</v>
      </c>
      <c r="AQ51" s="12">
        <v>0</v>
      </c>
      <c r="AR51" s="12">
        <v>0</v>
      </c>
    </row>
    <row r="52" spans="1:44" ht="34.15" customHeight="1">
      <c r="A52" s="18" t="s">
        <v>85</v>
      </c>
      <c r="B52" s="15" t="s">
        <v>86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5"/>
      <c r="S52" s="15"/>
      <c r="T52" s="21">
        <v>21093.515950000001</v>
      </c>
      <c r="U52" s="21">
        <v>0</v>
      </c>
      <c r="V52" s="21">
        <v>10600.7</v>
      </c>
      <c r="W52" s="21">
        <v>10546.1212</v>
      </c>
      <c r="X52" s="21">
        <v>0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21201.4</v>
      </c>
      <c r="AJ52" s="21">
        <v>0</v>
      </c>
      <c r="AK52" s="21">
        <v>14247.386500000001</v>
      </c>
      <c r="AL52" s="21">
        <v>16598.386500000001</v>
      </c>
      <c r="AM52" s="21">
        <v>0</v>
      </c>
      <c r="AN52" s="21">
        <v>21201.4</v>
      </c>
      <c r="AO52" s="12">
        <v>0</v>
      </c>
      <c r="AP52" s="12">
        <v>10600.7</v>
      </c>
      <c r="AQ52" s="12">
        <v>10600.7</v>
      </c>
      <c r="AR52" s="12">
        <v>0</v>
      </c>
    </row>
    <row r="53" spans="1:44" ht="34.15" customHeight="1">
      <c r="A53" s="18" t="s">
        <v>52</v>
      </c>
      <c r="B53" s="15" t="s">
        <v>86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 t="s">
        <v>53</v>
      </c>
      <c r="R53" s="15"/>
      <c r="S53" s="15"/>
      <c r="T53" s="21">
        <v>17317.8812</v>
      </c>
      <c r="U53" s="21">
        <v>0</v>
      </c>
      <c r="V53" s="21">
        <v>8686.23</v>
      </c>
      <c r="W53" s="21">
        <v>8631.6512000000002</v>
      </c>
      <c r="X53" s="21">
        <v>0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21201.4</v>
      </c>
      <c r="AJ53" s="21">
        <v>0</v>
      </c>
      <c r="AK53" s="21">
        <v>14247.386500000001</v>
      </c>
      <c r="AL53" s="21">
        <v>16598.386500000001</v>
      </c>
      <c r="AM53" s="21">
        <v>0</v>
      </c>
      <c r="AN53" s="21">
        <v>0</v>
      </c>
      <c r="AO53" s="12">
        <v>0</v>
      </c>
      <c r="AP53" s="12">
        <v>0</v>
      </c>
      <c r="AQ53" s="12">
        <v>0</v>
      </c>
      <c r="AR53" s="12">
        <v>0</v>
      </c>
    </row>
    <row r="54" spans="1:44" ht="34.15" customHeight="1">
      <c r="A54" s="18" t="s">
        <v>79</v>
      </c>
      <c r="B54" s="15" t="s">
        <v>86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 t="s">
        <v>80</v>
      </c>
      <c r="R54" s="15"/>
      <c r="S54" s="15"/>
      <c r="T54" s="21">
        <v>3775.6347500000002</v>
      </c>
      <c r="U54" s="21">
        <v>0</v>
      </c>
      <c r="V54" s="21">
        <v>1914.47</v>
      </c>
      <c r="W54" s="21">
        <v>1914.47</v>
      </c>
      <c r="X54" s="21">
        <v>0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12">
        <v>0</v>
      </c>
      <c r="AP54" s="12">
        <v>0</v>
      </c>
      <c r="AQ54" s="12">
        <v>0</v>
      </c>
      <c r="AR54" s="12">
        <v>0</v>
      </c>
    </row>
    <row r="55" spans="1:44" ht="34.15" customHeight="1">
      <c r="A55" s="18" t="s">
        <v>44</v>
      </c>
      <c r="B55" s="15" t="s">
        <v>86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 t="s">
        <v>45</v>
      </c>
      <c r="R55" s="15"/>
      <c r="S55" s="15"/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21201.4</v>
      </c>
      <c r="AO55" s="12">
        <v>0</v>
      </c>
      <c r="AP55" s="12">
        <v>10600.7</v>
      </c>
      <c r="AQ55" s="12">
        <v>10600.7</v>
      </c>
      <c r="AR55" s="12">
        <v>0</v>
      </c>
    </row>
    <row r="56" spans="1:44" ht="34.15" customHeight="1">
      <c r="A56" s="18" t="s">
        <v>87</v>
      </c>
      <c r="B56" s="15" t="s">
        <v>88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15"/>
      <c r="S56" s="15"/>
      <c r="T56" s="21">
        <v>17248.994360000001</v>
      </c>
      <c r="U56" s="21">
        <v>0</v>
      </c>
      <c r="V56" s="21">
        <v>16291.42317</v>
      </c>
      <c r="W56" s="21">
        <v>738.08384000000001</v>
      </c>
      <c r="X56" s="21">
        <v>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12">
        <v>0</v>
      </c>
      <c r="AP56" s="12">
        <v>0</v>
      </c>
      <c r="AQ56" s="12">
        <v>0</v>
      </c>
      <c r="AR56" s="12">
        <v>0</v>
      </c>
    </row>
    <row r="57" spans="1:44" ht="34.15" customHeight="1">
      <c r="A57" s="18" t="s">
        <v>89</v>
      </c>
      <c r="B57" s="15" t="s">
        <v>90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21">
        <v>15399.387559999999</v>
      </c>
      <c r="U57" s="21">
        <v>0</v>
      </c>
      <c r="V57" s="21">
        <v>14623.248729999999</v>
      </c>
      <c r="W57" s="21">
        <v>738.08384000000001</v>
      </c>
      <c r="X57" s="21">
        <v>0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12">
        <v>0</v>
      </c>
      <c r="AP57" s="12">
        <v>0</v>
      </c>
      <c r="AQ57" s="12">
        <v>0</v>
      </c>
      <c r="AR57" s="12">
        <v>0</v>
      </c>
    </row>
    <row r="58" spans="1:44" ht="34.15" customHeight="1">
      <c r="A58" s="18" t="s">
        <v>91</v>
      </c>
      <c r="B58" s="15" t="s">
        <v>92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15"/>
      <c r="S58" s="15"/>
      <c r="T58" s="21">
        <v>15361.33257</v>
      </c>
      <c r="U58" s="21">
        <v>0</v>
      </c>
      <c r="V58" s="21">
        <v>14623.248729999999</v>
      </c>
      <c r="W58" s="21">
        <v>738.08384000000001</v>
      </c>
      <c r="X58" s="21">
        <v>0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12">
        <v>0</v>
      </c>
      <c r="AP58" s="12">
        <v>0</v>
      </c>
      <c r="AQ58" s="12">
        <v>0</v>
      </c>
      <c r="AR58" s="12">
        <v>0</v>
      </c>
    </row>
    <row r="59" spans="1:44" ht="34.15" customHeight="1">
      <c r="A59" s="18" t="s">
        <v>42</v>
      </c>
      <c r="B59" s="15" t="s">
        <v>92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 t="s">
        <v>43</v>
      </c>
      <c r="R59" s="15"/>
      <c r="S59" s="15"/>
      <c r="T59" s="21">
        <v>15361.33257</v>
      </c>
      <c r="U59" s="21">
        <v>0</v>
      </c>
      <c r="V59" s="21">
        <v>14623.248729999999</v>
      </c>
      <c r="W59" s="21">
        <v>738.08384000000001</v>
      </c>
      <c r="X59" s="21">
        <v>0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12">
        <v>0</v>
      </c>
      <c r="AP59" s="12">
        <v>0</v>
      </c>
      <c r="AQ59" s="12">
        <v>0</v>
      </c>
      <c r="AR59" s="12">
        <v>0</v>
      </c>
    </row>
    <row r="60" spans="1:44" ht="34.15" customHeight="1">
      <c r="A60" s="18" t="s">
        <v>93</v>
      </c>
      <c r="B60" s="15" t="s">
        <v>94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15"/>
      <c r="S60" s="15"/>
      <c r="T60" s="21">
        <v>32.340000000000003</v>
      </c>
      <c r="U60" s="21">
        <v>0</v>
      </c>
      <c r="V60" s="21">
        <v>0</v>
      </c>
      <c r="W60" s="21">
        <v>0</v>
      </c>
      <c r="X60" s="21">
        <v>0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12">
        <v>0</v>
      </c>
      <c r="AP60" s="12">
        <v>0</v>
      </c>
      <c r="AQ60" s="12">
        <v>0</v>
      </c>
      <c r="AR60" s="12">
        <v>0</v>
      </c>
    </row>
    <row r="61" spans="1:44" ht="34.15" customHeight="1">
      <c r="A61" s="18" t="s">
        <v>44</v>
      </c>
      <c r="B61" s="15" t="s">
        <v>94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 t="s">
        <v>45</v>
      </c>
      <c r="R61" s="15"/>
      <c r="S61" s="15"/>
      <c r="T61" s="21">
        <v>32.340000000000003</v>
      </c>
      <c r="U61" s="21">
        <v>0</v>
      </c>
      <c r="V61" s="21">
        <v>0</v>
      </c>
      <c r="W61" s="21">
        <v>0</v>
      </c>
      <c r="X61" s="21">
        <v>0</v>
      </c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12">
        <v>0</v>
      </c>
      <c r="AP61" s="12">
        <v>0</v>
      </c>
      <c r="AQ61" s="12">
        <v>0</v>
      </c>
      <c r="AR61" s="12">
        <v>0</v>
      </c>
    </row>
    <row r="62" spans="1:44" ht="34.15" customHeight="1">
      <c r="A62" s="18" t="s">
        <v>95</v>
      </c>
      <c r="B62" s="15" t="s">
        <v>96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15"/>
      <c r="S62" s="15"/>
      <c r="T62" s="21">
        <v>5.7149900000000002</v>
      </c>
      <c r="U62" s="21">
        <v>0</v>
      </c>
      <c r="V62" s="21">
        <v>0</v>
      </c>
      <c r="W62" s="21">
        <v>0</v>
      </c>
      <c r="X62" s="21">
        <v>0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12">
        <v>0</v>
      </c>
      <c r="AP62" s="12">
        <v>0</v>
      </c>
      <c r="AQ62" s="12">
        <v>0</v>
      </c>
      <c r="AR62" s="12">
        <v>0</v>
      </c>
    </row>
    <row r="63" spans="1:44" ht="34.15" customHeight="1">
      <c r="A63" s="18" t="s">
        <v>44</v>
      </c>
      <c r="B63" s="15" t="s">
        <v>96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 t="s">
        <v>45</v>
      </c>
      <c r="R63" s="15"/>
      <c r="S63" s="15"/>
      <c r="T63" s="21">
        <v>5.7149900000000002</v>
      </c>
      <c r="U63" s="21">
        <v>0</v>
      </c>
      <c r="V63" s="21">
        <v>0</v>
      </c>
      <c r="W63" s="21">
        <v>0</v>
      </c>
      <c r="X63" s="21">
        <v>0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12">
        <v>0</v>
      </c>
      <c r="AP63" s="12">
        <v>0</v>
      </c>
      <c r="AQ63" s="12">
        <v>0</v>
      </c>
      <c r="AR63" s="12">
        <v>0</v>
      </c>
    </row>
    <row r="64" spans="1:44" ht="34.15" customHeight="1">
      <c r="A64" s="18" t="s">
        <v>89</v>
      </c>
      <c r="B64" s="15" t="s">
        <v>97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/>
      <c r="R64" s="15"/>
      <c r="S64" s="15"/>
      <c r="T64" s="21">
        <v>1849.6068</v>
      </c>
      <c r="U64" s="21">
        <v>0</v>
      </c>
      <c r="V64" s="21">
        <v>1668.17444</v>
      </c>
      <c r="W64" s="21">
        <v>0</v>
      </c>
      <c r="X64" s="21">
        <v>0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12">
        <v>0</v>
      </c>
      <c r="AP64" s="12">
        <v>0</v>
      </c>
      <c r="AQ64" s="12">
        <v>0</v>
      </c>
      <c r="AR64" s="12">
        <v>0</v>
      </c>
    </row>
    <row r="65" spans="1:44" ht="34.15" customHeight="1">
      <c r="A65" s="18" t="s">
        <v>98</v>
      </c>
      <c r="B65" s="15" t="s">
        <v>99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21">
        <v>1197.06</v>
      </c>
      <c r="U65" s="21">
        <v>0</v>
      </c>
      <c r="V65" s="21">
        <v>1015.62764</v>
      </c>
      <c r="W65" s="21">
        <v>0</v>
      </c>
      <c r="X65" s="21">
        <v>0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12">
        <v>0</v>
      </c>
      <c r="AP65" s="12">
        <v>0</v>
      </c>
      <c r="AQ65" s="12">
        <v>0</v>
      </c>
      <c r="AR65" s="12">
        <v>0</v>
      </c>
    </row>
    <row r="66" spans="1:44" ht="34.15" customHeight="1">
      <c r="A66" s="18" t="s">
        <v>42</v>
      </c>
      <c r="B66" s="15" t="s">
        <v>99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 t="s">
        <v>43</v>
      </c>
      <c r="R66" s="15"/>
      <c r="S66" s="15"/>
      <c r="T66" s="21">
        <v>1197.06</v>
      </c>
      <c r="U66" s="21">
        <v>0</v>
      </c>
      <c r="V66" s="21">
        <v>1015.62764</v>
      </c>
      <c r="W66" s="21">
        <v>0</v>
      </c>
      <c r="X66" s="21">
        <v>0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12">
        <v>0</v>
      </c>
      <c r="AP66" s="12">
        <v>0</v>
      </c>
      <c r="AQ66" s="12">
        <v>0</v>
      </c>
      <c r="AR66" s="12">
        <v>0</v>
      </c>
    </row>
    <row r="67" spans="1:44" ht="34.15" customHeight="1">
      <c r="A67" s="18" t="s">
        <v>98</v>
      </c>
      <c r="B67" s="15" t="s">
        <v>100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21">
        <v>652.54679999999996</v>
      </c>
      <c r="U67" s="21">
        <v>0</v>
      </c>
      <c r="V67" s="21">
        <v>652.54679999999996</v>
      </c>
      <c r="W67" s="21">
        <v>0</v>
      </c>
      <c r="X67" s="21">
        <v>0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12">
        <v>0</v>
      </c>
      <c r="AP67" s="12">
        <v>0</v>
      </c>
      <c r="AQ67" s="12">
        <v>0</v>
      </c>
      <c r="AR67" s="12">
        <v>0</v>
      </c>
    </row>
    <row r="68" spans="1:44" ht="34.15" customHeight="1">
      <c r="A68" s="18" t="s">
        <v>101</v>
      </c>
      <c r="B68" s="15" t="s">
        <v>100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 t="s">
        <v>102</v>
      </c>
      <c r="R68" s="15"/>
      <c r="S68" s="15"/>
      <c r="T68" s="21">
        <v>652.54679999999996</v>
      </c>
      <c r="U68" s="21">
        <v>0</v>
      </c>
      <c r="V68" s="21">
        <v>652.54679999999996</v>
      </c>
      <c r="W68" s="21">
        <v>0</v>
      </c>
      <c r="X68" s="21">
        <v>0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12">
        <v>0</v>
      </c>
      <c r="AP68" s="12">
        <v>0</v>
      </c>
      <c r="AQ68" s="12">
        <v>0</v>
      </c>
      <c r="AR68" s="12">
        <v>0</v>
      </c>
    </row>
    <row r="69" spans="1:44" ht="34.15" customHeight="1">
      <c r="A69" s="17" t="s">
        <v>103</v>
      </c>
      <c r="B69" s="13" t="s">
        <v>104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3"/>
      <c r="S69" s="13"/>
      <c r="T69" s="20">
        <v>69611.141659999994</v>
      </c>
      <c r="U69" s="20">
        <v>0</v>
      </c>
      <c r="V69" s="20">
        <v>41116.045969999999</v>
      </c>
      <c r="W69" s="20">
        <v>4579.6598800000002</v>
      </c>
      <c r="X69" s="20">
        <v>0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>
        <v>62263.75</v>
      </c>
      <c r="AJ69" s="20">
        <v>0</v>
      </c>
      <c r="AK69" s="20">
        <v>32673</v>
      </c>
      <c r="AL69" s="20">
        <v>4217.6400000000003</v>
      </c>
      <c r="AM69" s="20">
        <v>0</v>
      </c>
      <c r="AN69" s="20">
        <v>49820.17</v>
      </c>
      <c r="AO69" s="11">
        <v>0</v>
      </c>
      <c r="AP69" s="11">
        <v>32673</v>
      </c>
      <c r="AQ69" s="11">
        <v>0</v>
      </c>
      <c r="AR69" s="11">
        <v>0</v>
      </c>
    </row>
    <row r="70" spans="1:44" ht="34.15" customHeight="1">
      <c r="A70" s="18" t="s">
        <v>105</v>
      </c>
      <c r="B70" s="15" t="s">
        <v>106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/>
      <c r="R70" s="15"/>
      <c r="S70" s="15"/>
      <c r="T70" s="21">
        <v>68469.01165</v>
      </c>
      <c r="U70" s="21">
        <v>0</v>
      </c>
      <c r="V70" s="21">
        <v>41116.045969999999</v>
      </c>
      <c r="W70" s="21">
        <v>4579.6598800000002</v>
      </c>
      <c r="X70" s="21">
        <v>0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62263.75</v>
      </c>
      <c r="AJ70" s="21">
        <v>0</v>
      </c>
      <c r="AK70" s="21">
        <v>32673</v>
      </c>
      <c r="AL70" s="21">
        <v>4217.6400000000003</v>
      </c>
      <c r="AM70" s="21">
        <v>0</v>
      </c>
      <c r="AN70" s="21">
        <v>49820.17</v>
      </c>
      <c r="AO70" s="12">
        <v>0</v>
      </c>
      <c r="AP70" s="12">
        <v>32673</v>
      </c>
      <c r="AQ70" s="12">
        <v>0</v>
      </c>
      <c r="AR70" s="12">
        <v>0</v>
      </c>
    </row>
    <row r="71" spans="1:44" ht="34.15" customHeight="1">
      <c r="A71" s="18" t="s">
        <v>107</v>
      </c>
      <c r="B71" s="15" t="s">
        <v>108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21">
        <v>68469.01165</v>
      </c>
      <c r="U71" s="21">
        <v>0</v>
      </c>
      <c r="V71" s="21">
        <v>41116.045969999999</v>
      </c>
      <c r="W71" s="21">
        <v>4579.6598800000002</v>
      </c>
      <c r="X71" s="21">
        <v>0</v>
      </c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62263.75</v>
      </c>
      <c r="AJ71" s="21">
        <v>0</v>
      </c>
      <c r="AK71" s="21">
        <v>32673</v>
      </c>
      <c r="AL71" s="21">
        <v>4217.6400000000003</v>
      </c>
      <c r="AM71" s="21">
        <v>0</v>
      </c>
      <c r="AN71" s="21">
        <v>49820.17</v>
      </c>
      <c r="AO71" s="12">
        <v>0</v>
      </c>
      <c r="AP71" s="12">
        <v>32673</v>
      </c>
      <c r="AQ71" s="12">
        <v>0</v>
      </c>
      <c r="AR71" s="12">
        <v>0</v>
      </c>
    </row>
    <row r="72" spans="1:44" ht="34.15" customHeight="1">
      <c r="A72" s="18" t="s">
        <v>109</v>
      </c>
      <c r="B72" s="15" t="s">
        <v>110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/>
      <c r="R72" s="15"/>
      <c r="S72" s="15"/>
      <c r="T72" s="21">
        <v>23915.440589999998</v>
      </c>
      <c r="U72" s="21">
        <v>0</v>
      </c>
      <c r="V72" s="21">
        <v>0</v>
      </c>
      <c r="W72" s="21">
        <v>0</v>
      </c>
      <c r="X72" s="21">
        <v>0</v>
      </c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25373.11</v>
      </c>
      <c r="AJ72" s="21">
        <v>0</v>
      </c>
      <c r="AK72" s="21">
        <v>0</v>
      </c>
      <c r="AL72" s="21">
        <v>0</v>
      </c>
      <c r="AM72" s="21">
        <v>0</v>
      </c>
      <c r="AN72" s="21">
        <v>17147.169999999998</v>
      </c>
      <c r="AO72" s="12">
        <v>0</v>
      </c>
      <c r="AP72" s="12">
        <v>0</v>
      </c>
      <c r="AQ72" s="12">
        <v>0</v>
      </c>
      <c r="AR72" s="12">
        <v>0</v>
      </c>
    </row>
    <row r="73" spans="1:44" ht="34.15" customHeight="1">
      <c r="A73" s="18" t="s">
        <v>52</v>
      </c>
      <c r="B73" s="15" t="s">
        <v>110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 t="s">
        <v>53</v>
      </c>
      <c r="R73" s="15"/>
      <c r="S73" s="15"/>
      <c r="T73" s="21">
        <v>19881.018</v>
      </c>
      <c r="U73" s="21">
        <v>0</v>
      </c>
      <c r="V73" s="21">
        <v>0</v>
      </c>
      <c r="W73" s="21">
        <v>0</v>
      </c>
      <c r="X73" s="21">
        <v>0</v>
      </c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25373.11</v>
      </c>
      <c r="AJ73" s="21">
        <v>0</v>
      </c>
      <c r="AK73" s="21">
        <v>0</v>
      </c>
      <c r="AL73" s="21">
        <v>0</v>
      </c>
      <c r="AM73" s="21">
        <v>0</v>
      </c>
      <c r="AN73" s="21">
        <v>17147.169999999998</v>
      </c>
      <c r="AO73" s="12">
        <v>0</v>
      </c>
      <c r="AP73" s="12">
        <v>0</v>
      </c>
      <c r="AQ73" s="12">
        <v>0</v>
      </c>
      <c r="AR73" s="12">
        <v>0</v>
      </c>
    </row>
    <row r="74" spans="1:44" ht="34.15" customHeight="1">
      <c r="A74" s="18" t="s">
        <v>79</v>
      </c>
      <c r="B74" s="15" t="s">
        <v>110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 t="s">
        <v>80</v>
      </c>
      <c r="R74" s="15"/>
      <c r="S74" s="15"/>
      <c r="T74" s="21">
        <v>4034.4225900000001</v>
      </c>
      <c r="U74" s="21">
        <v>0</v>
      </c>
      <c r="V74" s="21">
        <v>0</v>
      </c>
      <c r="W74" s="21">
        <v>0</v>
      </c>
      <c r="X74" s="21">
        <v>0</v>
      </c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12">
        <v>0</v>
      </c>
      <c r="AP74" s="12">
        <v>0</v>
      </c>
      <c r="AQ74" s="12">
        <v>0</v>
      </c>
      <c r="AR74" s="12">
        <v>0</v>
      </c>
    </row>
    <row r="75" spans="1:44" ht="51.4" customHeight="1">
      <c r="A75" s="18" t="s">
        <v>111</v>
      </c>
      <c r="B75" s="15" t="s">
        <v>112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21">
        <v>44553.571060000002</v>
      </c>
      <c r="U75" s="21">
        <v>0</v>
      </c>
      <c r="V75" s="21">
        <v>41116.045969999999</v>
      </c>
      <c r="W75" s="21">
        <v>4579.6598800000002</v>
      </c>
      <c r="X75" s="21">
        <v>0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36890.639999999999</v>
      </c>
      <c r="AJ75" s="21">
        <v>0</v>
      </c>
      <c r="AK75" s="21">
        <v>32673</v>
      </c>
      <c r="AL75" s="21">
        <v>4217.6400000000003</v>
      </c>
      <c r="AM75" s="21">
        <v>0</v>
      </c>
      <c r="AN75" s="21">
        <v>32673</v>
      </c>
      <c r="AO75" s="12">
        <v>0</v>
      </c>
      <c r="AP75" s="12">
        <v>32673</v>
      </c>
      <c r="AQ75" s="12">
        <v>0</v>
      </c>
      <c r="AR75" s="12">
        <v>0</v>
      </c>
    </row>
    <row r="76" spans="1:44" ht="34.15" customHeight="1">
      <c r="A76" s="18" t="s">
        <v>52</v>
      </c>
      <c r="B76" s="15" t="s">
        <v>112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 t="s">
        <v>53</v>
      </c>
      <c r="R76" s="15"/>
      <c r="S76" s="15"/>
      <c r="T76" s="21">
        <v>43543.92095</v>
      </c>
      <c r="U76" s="21">
        <v>0</v>
      </c>
      <c r="V76" s="21">
        <v>41116.045969999999</v>
      </c>
      <c r="W76" s="21">
        <v>4579.6550999999999</v>
      </c>
      <c r="X76" s="21">
        <v>0</v>
      </c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>
        <v>36303.33</v>
      </c>
      <c r="AJ76" s="21">
        <v>0</v>
      </c>
      <c r="AK76" s="21">
        <v>32673</v>
      </c>
      <c r="AL76" s="21">
        <v>3630.33</v>
      </c>
      <c r="AM76" s="21">
        <v>0</v>
      </c>
      <c r="AN76" s="21">
        <v>32673</v>
      </c>
      <c r="AO76" s="12">
        <v>0</v>
      </c>
      <c r="AP76" s="12">
        <v>32673</v>
      </c>
      <c r="AQ76" s="12">
        <v>0</v>
      </c>
      <c r="AR76" s="12">
        <v>0</v>
      </c>
    </row>
    <row r="77" spans="1:44" ht="34.15" customHeight="1">
      <c r="A77" s="18" t="s">
        <v>44</v>
      </c>
      <c r="B77" s="15" t="s">
        <v>112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 t="s">
        <v>45</v>
      </c>
      <c r="R77" s="15"/>
      <c r="S77" s="15"/>
      <c r="T77" s="21">
        <v>1009.65011</v>
      </c>
      <c r="U77" s="21">
        <v>0</v>
      </c>
      <c r="V77" s="21">
        <v>0</v>
      </c>
      <c r="W77" s="21">
        <v>4.7800000000000004E-3</v>
      </c>
      <c r="X77" s="21">
        <v>0</v>
      </c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587.30999999999995</v>
      </c>
      <c r="AJ77" s="21">
        <v>0</v>
      </c>
      <c r="AK77" s="21">
        <v>0</v>
      </c>
      <c r="AL77" s="21">
        <v>587.30999999999995</v>
      </c>
      <c r="AM77" s="21">
        <v>0</v>
      </c>
      <c r="AN77" s="21">
        <v>0</v>
      </c>
      <c r="AO77" s="12">
        <v>0</v>
      </c>
      <c r="AP77" s="12">
        <v>0</v>
      </c>
      <c r="AQ77" s="12">
        <v>0</v>
      </c>
      <c r="AR77" s="12">
        <v>0</v>
      </c>
    </row>
    <row r="78" spans="1:44" ht="34.15" customHeight="1">
      <c r="A78" s="18" t="s">
        <v>113</v>
      </c>
      <c r="B78" s="15" t="s">
        <v>114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  <c r="R78" s="15"/>
      <c r="S78" s="15"/>
      <c r="T78" s="21">
        <v>1142.1300100000001</v>
      </c>
      <c r="U78" s="21">
        <v>0</v>
      </c>
      <c r="V78" s="21">
        <v>0</v>
      </c>
      <c r="W78" s="21">
        <v>0</v>
      </c>
      <c r="X78" s="21">
        <v>0</v>
      </c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12">
        <v>0</v>
      </c>
      <c r="AP78" s="12">
        <v>0</v>
      </c>
      <c r="AQ78" s="12">
        <v>0</v>
      </c>
      <c r="AR78" s="12">
        <v>0</v>
      </c>
    </row>
    <row r="79" spans="1:44" ht="34.15" customHeight="1">
      <c r="A79" s="18" t="s">
        <v>115</v>
      </c>
      <c r="B79" s="15" t="s">
        <v>116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  <c r="R79" s="15"/>
      <c r="S79" s="15"/>
      <c r="T79" s="21">
        <v>1142.1300100000001</v>
      </c>
      <c r="U79" s="21">
        <v>0</v>
      </c>
      <c r="V79" s="21">
        <v>0</v>
      </c>
      <c r="W79" s="21">
        <v>0</v>
      </c>
      <c r="X79" s="21">
        <v>0</v>
      </c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12">
        <v>0</v>
      </c>
      <c r="AP79" s="12">
        <v>0</v>
      </c>
      <c r="AQ79" s="12">
        <v>0</v>
      </c>
      <c r="AR79" s="12">
        <v>0</v>
      </c>
    </row>
    <row r="80" spans="1:44" ht="34.15" customHeight="1">
      <c r="A80" s="18" t="s">
        <v>117</v>
      </c>
      <c r="B80" s="15" t="s">
        <v>118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  <c r="R80" s="15"/>
      <c r="S80" s="15"/>
      <c r="T80" s="21">
        <v>1142.1300100000001</v>
      </c>
      <c r="U80" s="21">
        <v>0</v>
      </c>
      <c r="V80" s="21">
        <v>0</v>
      </c>
      <c r="W80" s="21">
        <v>0</v>
      </c>
      <c r="X80" s="21">
        <v>0</v>
      </c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12">
        <v>0</v>
      </c>
      <c r="AP80" s="12">
        <v>0</v>
      </c>
      <c r="AQ80" s="12">
        <v>0</v>
      </c>
      <c r="AR80" s="12">
        <v>0</v>
      </c>
    </row>
    <row r="81" spans="1:44" ht="34.15" customHeight="1">
      <c r="A81" s="18" t="s">
        <v>52</v>
      </c>
      <c r="B81" s="15" t="s">
        <v>118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 t="s">
        <v>53</v>
      </c>
      <c r="R81" s="15"/>
      <c r="S81" s="15"/>
      <c r="T81" s="21">
        <v>1142.1300100000001</v>
      </c>
      <c r="U81" s="21">
        <v>0</v>
      </c>
      <c r="V81" s="21">
        <v>0</v>
      </c>
      <c r="W81" s="21">
        <v>0</v>
      </c>
      <c r="X81" s="21">
        <v>0</v>
      </c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12">
        <v>0</v>
      </c>
      <c r="AP81" s="12">
        <v>0</v>
      </c>
      <c r="AQ81" s="12">
        <v>0</v>
      </c>
      <c r="AR81" s="12">
        <v>0</v>
      </c>
    </row>
    <row r="82" spans="1:44" ht="34.15" customHeight="1">
      <c r="A82" s="17" t="s">
        <v>119</v>
      </c>
      <c r="B82" s="13" t="s">
        <v>120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3"/>
      <c r="S82" s="13"/>
      <c r="T82" s="20">
        <v>44409.396679999998</v>
      </c>
      <c r="U82" s="20">
        <v>8713.0319999999992</v>
      </c>
      <c r="V82" s="20">
        <v>33786.364679999999</v>
      </c>
      <c r="W82" s="20">
        <v>3760</v>
      </c>
      <c r="X82" s="20">
        <v>0</v>
      </c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>
        <v>27101.59232</v>
      </c>
      <c r="AJ82" s="20">
        <v>778.21199999999999</v>
      </c>
      <c r="AK82" s="20">
        <v>26263.38032</v>
      </c>
      <c r="AL82" s="20">
        <v>60</v>
      </c>
      <c r="AM82" s="20">
        <v>0</v>
      </c>
      <c r="AN82" s="20">
        <v>26804.03544</v>
      </c>
      <c r="AO82" s="11">
        <v>2334.636</v>
      </c>
      <c r="AP82" s="11">
        <v>24409.399440000001</v>
      </c>
      <c r="AQ82" s="11">
        <v>60</v>
      </c>
      <c r="AR82" s="11">
        <v>0</v>
      </c>
    </row>
    <row r="83" spans="1:44" ht="34.15" customHeight="1">
      <c r="A83" s="18" t="s">
        <v>121</v>
      </c>
      <c r="B83" s="15" t="s">
        <v>122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/>
      <c r="R83" s="15"/>
      <c r="S83" s="15"/>
      <c r="T83" s="21">
        <v>20955.652999999998</v>
      </c>
      <c r="U83" s="21">
        <v>5594.28</v>
      </c>
      <c r="V83" s="21">
        <v>13511.373</v>
      </c>
      <c r="W83" s="21">
        <v>3700</v>
      </c>
      <c r="X83" s="21">
        <v>0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>
        <v>8952.8719999999994</v>
      </c>
      <c r="AJ83" s="21">
        <v>0</v>
      </c>
      <c r="AK83" s="21">
        <v>8952.8719999999994</v>
      </c>
      <c r="AL83" s="21">
        <v>0</v>
      </c>
      <c r="AM83" s="21">
        <v>0</v>
      </c>
      <c r="AN83" s="21">
        <v>9268.6200000000008</v>
      </c>
      <c r="AO83" s="12">
        <v>0</v>
      </c>
      <c r="AP83" s="12">
        <v>9268.6200000000008</v>
      </c>
      <c r="AQ83" s="12">
        <v>0</v>
      </c>
      <c r="AR83" s="12">
        <v>0</v>
      </c>
    </row>
    <row r="84" spans="1:44" ht="34.15" customHeight="1">
      <c r="A84" s="18" t="s">
        <v>123</v>
      </c>
      <c r="B84" s="15" t="s">
        <v>124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/>
      <c r="R84" s="15"/>
      <c r="S84" s="15"/>
      <c r="T84" s="21">
        <v>20955.652999999998</v>
      </c>
      <c r="U84" s="21">
        <v>5594.28</v>
      </c>
      <c r="V84" s="21">
        <v>13511.373</v>
      </c>
      <c r="W84" s="21">
        <v>3700</v>
      </c>
      <c r="X84" s="21">
        <v>0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>
        <v>8952.8719999999994</v>
      </c>
      <c r="AJ84" s="21">
        <v>0</v>
      </c>
      <c r="AK84" s="21">
        <v>8952.8719999999994</v>
      </c>
      <c r="AL84" s="21">
        <v>0</v>
      </c>
      <c r="AM84" s="21">
        <v>0</v>
      </c>
      <c r="AN84" s="21">
        <v>9268.6200000000008</v>
      </c>
      <c r="AO84" s="12">
        <v>0</v>
      </c>
      <c r="AP84" s="12">
        <v>9268.6200000000008</v>
      </c>
      <c r="AQ84" s="12">
        <v>0</v>
      </c>
      <c r="AR84" s="12">
        <v>0</v>
      </c>
    </row>
    <row r="85" spans="1:44" ht="34.15" customHeight="1">
      <c r="A85" s="18" t="s">
        <v>125</v>
      </c>
      <c r="B85" s="15" t="s">
        <v>126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/>
      <c r="R85" s="15"/>
      <c r="S85" s="15"/>
      <c r="T85" s="21">
        <v>11442.255999999999</v>
      </c>
      <c r="U85" s="21">
        <v>0</v>
      </c>
      <c r="V85" s="21">
        <v>11442.255999999999</v>
      </c>
      <c r="W85" s="21">
        <v>0</v>
      </c>
      <c r="X85" s="21">
        <v>0</v>
      </c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8952.8719999999994</v>
      </c>
      <c r="AJ85" s="21">
        <v>0</v>
      </c>
      <c r="AK85" s="21">
        <v>8952.8719999999994</v>
      </c>
      <c r="AL85" s="21">
        <v>0</v>
      </c>
      <c r="AM85" s="21">
        <v>0</v>
      </c>
      <c r="AN85" s="21">
        <v>9268.6200000000008</v>
      </c>
      <c r="AO85" s="12">
        <v>0</v>
      </c>
      <c r="AP85" s="12">
        <v>9268.6200000000008</v>
      </c>
      <c r="AQ85" s="12">
        <v>0</v>
      </c>
      <c r="AR85" s="12">
        <v>0</v>
      </c>
    </row>
    <row r="86" spans="1:44" ht="34.15" customHeight="1">
      <c r="A86" s="18" t="s">
        <v>101</v>
      </c>
      <c r="B86" s="15" t="s">
        <v>126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 t="s">
        <v>102</v>
      </c>
      <c r="R86" s="15"/>
      <c r="S86" s="15"/>
      <c r="T86" s="21">
        <v>11442.255999999999</v>
      </c>
      <c r="U86" s="21">
        <v>0</v>
      </c>
      <c r="V86" s="21">
        <v>11442.255999999999</v>
      </c>
      <c r="W86" s="21">
        <v>0</v>
      </c>
      <c r="X86" s="21">
        <v>0</v>
      </c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8952.8719999999994</v>
      </c>
      <c r="AJ86" s="21">
        <v>0</v>
      </c>
      <c r="AK86" s="21">
        <v>8952.8719999999994</v>
      </c>
      <c r="AL86" s="21">
        <v>0</v>
      </c>
      <c r="AM86" s="21">
        <v>0</v>
      </c>
      <c r="AN86" s="21">
        <v>9268.6200000000008</v>
      </c>
      <c r="AO86" s="12">
        <v>0</v>
      </c>
      <c r="AP86" s="12">
        <v>9268.6200000000008</v>
      </c>
      <c r="AQ86" s="12">
        <v>0</v>
      </c>
      <c r="AR86" s="12">
        <v>0</v>
      </c>
    </row>
    <row r="87" spans="1:44" ht="85.5" customHeight="1">
      <c r="A87" s="19" t="s">
        <v>127</v>
      </c>
      <c r="B87" s="15" t="s">
        <v>128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/>
      <c r="R87" s="15"/>
      <c r="S87" s="15"/>
      <c r="T87" s="21">
        <v>9513.3970000000008</v>
      </c>
      <c r="U87" s="21">
        <v>5594.28</v>
      </c>
      <c r="V87" s="21">
        <v>2069.1170000000002</v>
      </c>
      <c r="W87" s="21">
        <v>3700</v>
      </c>
      <c r="X87" s="21">
        <v>0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12">
        <v>0</v>
      </c>
      <c r="AP87" s="12">
        <v>0</v>
      </c>
      <c r="AQ87" s="12">
        <v>0</v>
      </c>
      <c r="AR87" s="12">
        <v>0</v>
      </c>
    </row>
    <row r="88" spans="1:44" ht="34.15" customHeight="1">
      <c r="A88" s="18" t="s">
        <v>101</v>
      </c>
      <c r="B88" s="15" t="s">
        <v>128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 t="s">
        <v>102</v>
      </c>
      <c r="R88" s="15"/>
      <c r="S88" s="15"/>
      <c r="T88" s="21">
        <v>9513.3970000000008</v>
      </c>
      <c r="U88" s="21">
        <v>5594.28</v>
      </c>
      <c r="V88" s="21">
        <v>2069.1170000000002</v>
      </c>
      <c r="W88" s="21">
        <v>3700</v>
      </c>
      <c r="X88" s="21">
        <v>0</v>
      </c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12">
        <v>0</v>
      </c>
      <c r="AP88" s="12">
        <v>0</v>
      </c>
      <c r="AQ88" s="12">
        <v>0</v>
      </c>
      <c r="AR88" s="12">
        <v>0</v>
      </c>
    </row>
    <row r="89" spans="1:44" ht="34.15" customHeight="1">
      <c r="A89" s="18" t="s">
        <v>129</v>
      </c>
      <c r="B89" s="15" t="s">
        <v>130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/>
      <c r="R89" s="15"/>
      <c r="S89" s="15"/>
      <c r="T89" s="21">
        <v>4518.7110000000002</v>
      </c>
      <c r="U89" s="21">
        <v>3118.752</v>
      </c>
      <c r="V89" s="21">
        <v>1339.9590000000001</v>
      </c>
      <c r="W89" s="21">
        <v>60</v>
      </c>
      <c r="X89" s="21">
        <v>0</v>
      </c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>
        <v>1967.0039999999999</v>
      </c>
      <c r="AJ89" s="21">
        <v>778.21199999999999</v>
      </c>
      <c r="AK89" s="21">
        <v>1128.7919999999999</v>
      </c>
      <c r="AL89" s="21">
        <v>60</v>
      </c>
      <c r="AM89" s="21">
        <v>0</v>
      </c>
      <c r="AN89" s="21">
        <v>2509.5360000000001</v>
      </c>
      <c r="AO89" s="12">
        <v>2334.636</v>
      </c>
      <c r="AP89" s="12">
        <v>114.9</v>
      </c>
      <c r="AQ89" s="12">
        <v>60</v>
      </c>
      <c r="AR89" s="12">
        <v>0</v>
      </c>
    </row>
    <row r="90" spans="1:44" ht="34.15" customHeight="1">
      <c r="A90" s="18" t="s">
        <v>131</v>
      </c>
      <c r="B90" s="15" t="s">
        <v>132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/>
      <c r="R90" s="15"/>
      <c r="S90" s="15"/>
      <c r="T90" s="21">
        <v>4518.7110000000002</v>
      </c>
      <c r="U90" s="21">
        <v>3118.752</v>
      </c>
      <c r="V90" s="21">
        <v>1339.9590000000001</v>
      </c>
      <c r="W90" s="21">
        <v>60</v>
      </c>
      <c r="X90" s="21">
        <v>0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>
        <v>1967.0039999999999</v>
      </c>
      <c r="AJ90" s="21">
        <v>778.21199999999999</v>
      </c>
      <c r="AK90" s="21">
        <v>1128.7919999999999</v>
      </c>
      <c r="AL90" s="21">
        <v>60</v>
      </c>
      <c r="AM90" s="21">
        <v>0</v>
      </c>
      <c r="AN90" s="21">
        <v>2509.5360000000001</v>
      </c>
      <c r="AO90" s="12">
        <v>2334.636</v>
      </c>
      <c r="AP90" s="12">
        <v>114.9</v>
      </c>
      <c r="AQ90" s="12">
        <v>60</v>
      </c>
      <c r="AR90" s="12">
        <v>0</v>
      </c>
    </row>
    <row r="91" spans="1:44" ht="51.4" customHeight="1">
      <c r="A91" s="18" t="s">
        <v>133</v>
      </c>
      <c r="B91" s="15" t="s">
        <v>134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/>
      <c r="R91" s="15"/>
      <c r="S91" s="15"/>
      <c r="T91" s="21">
        <v>1225.059</v>
      </c>
      <c r="U91" s="21">
        <v>0</v>
      </c>
      <c r="V91" s="21">
        <v>1225.059</v>
      </c>
      <c r="W91" s="21">
        <v>0</v>
      </c>
      <c r="X91" s="21">
        <v>0</v>
      </c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>
        <v>1013.8920000000001</v>
      </c>
      <c r="AJ91" s="21">
        <v>0</v>
      </c>
      <c r="AK91" s="21">
        <v>1013.8920000000001</v>
      </c>
      <c r="AL91" s="21">
        <v>0</v>
      </c>
      <c r="AM91" s="21">
        <v>0</v>
      </c>
      <c r="AN91" s="21">
        <v>0</v>
      </c>
      <c r="AO91" s="12">
        <v>0</v>
      </c>
      <c r="AP91" s="12">
        <v>0</v>
      </c>
      <c r="AQ91" s="12">
        <v>0</v>
      </c>
      <c r="AR91" s="12">
        <v>0</v>
      </c>
    </row>
    <row r="92" spans="1:44" ht="34.15" customHeight="1">
      <c r="A92" s="18" t="s">
        <v>101</v>
      </c>
      <c r="B92" s="15" t="s">
        <v>134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 t="s">
        <v>102</v>
      </c>
      <c r="R92" s="15"/>
      <c r="S92" s="15"/>
      <c r="T92" s="21">
        <v>1225.059</v>
      </c>
      <c r="U92" s="21">
        <v>0</v>
      </c>
      <c r="V92" s="21">
        <v>1225.059</v>
      </c>
      <c r="W92" s="21">
        <v>0</v>
      </c>
      <c r="X92" s="21">
        <v>0</v>
      </c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>
        <v>1013.8920000000001</v>
      </c>
      <c r="AJ92" s="21">
        <v>0</v>
      </c>
      <c r="AK92" s="21">
        <v>1013.8920000000001</v>
      </c>
      <c r="AL92" s="21">
        <v>0</v>
      </c>
      <c r="AM92" s="21">
        <v>0</v>
      </c>
      <c r="AN92" s="21">
        <v>0</v>
      </c>
      <c r="AO92" s="12">
        <v>0</v>
      </c>
      <c r="AP92" s="12">
        <v>0</v>
      </c>
      <c r="AQ92" s="12">
        <v>0</v>
      </c>
      <c r="AR92" s="12">
        <v>0</v>
      </c>
    </row>
    <row r="93" spans="1:44" ht="85.5" customHeight="1">
      <c r="A93" s="19" t="s">
        <v>135</v>
      </c>
      <c r="B93" s="15" t="s">
        <v>136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/>
      <c r="R93" s="15"/>
      <c r="S93" s="15"/>
      <c r="T93" s="21">
        <v>1562.328</v>
      </c>
      <c r="U93" s="21">
        <v>1562.328</v>
      </c>
      <c r="V93" s="21">
        <v>0</v>
      </c>
      <c r="W93" s="21">
        <v>0</v>
      </c>
      <c r="X93" s="21">
        <v>0</v>
      </c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12">
        <v>0</v>
      </c>
      <c r="AP93" s="12">
        <v>0</v>
      </c>
      <c r="AQ93" s="12">
        <v>0</v>
      </c>
      <c r="AR93" s="12">
        <v>0</v>
      </c>
    </row>
    <row r="94" spans="1:44" ht="34.15" customHeight="1">
      <c r="A94" s="18" t="s">
        <v>101</v>
      </c>
      <c r="B94" s="15" t="s">
        <v>136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 t="s">
        <v>102</v>
      </c>
      <c r="R94" s="15"/>
      <c r="S94" s="15"/>
      <c r="T94" s="21">
        <v>1562.328</v>
      </c>
      <c r="U94" s="21">
        <v>1562.328</v>
      </c>
      <c r="V94" s="21">
        <v>0</v>
      </c>
      <c r="W94" s="21">
        <v>0</v>
      </c>
      <c r="X94" s="21">
        <v>0</v>
      </c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12">
        <v>0</v>
      </c>
      <c r="AP94" s="12">
        <v>0</v>
      </c>
      <c r="AQ94" s="12">
        <v>0</v>
      </c>
      <c r="AR94" s="12">
        <v>0</v>
      </c>
    </row>
    <row r="95" spans="1:44" ht="34.15" customHeight="1">
      <c r="A95" s="18" t="s">
        <v>137</v>
      </c>
      <c r="B95" s="15" t="s">
        <v>138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15"/>
      <c r="S95" s="15"/>
      <c r="T95" s="21">
        <v>778.21199999999999</v>
      </c>
      <c r="U95" s="21">
        <v>778.21199999999999</v>
      </c>
      <c r="V95" s="21">
        <v>0</v>
      </c>
      <c r="W95" s="21">
        <v>0</v>
      </c>
      <c r="X95" s="21">
        <v>0</v>
      </c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>
        <v>778.21199999999999</v>
      </c>
      <c r="AJ95" s="21">
        <v>778.21199999999999</v>
      </c>
      <c r="AK95" s="21">
        <v>0</v>
      </c>
      <c r="AL95" s="21">
        <v>0</v>
      </c>
      <c r="AM95" s="21">
        <v>0</v>
      </c>
      <c r="AN95" s="21">
        <v>778.21199999999999</v>
      </c>
      <c r="AO95" s="12">
        <v>778.21199999999999</v>
      </c>
      <c r="AP95" s="12">
        <v>0</v>
      </c>
      <c r="AQ95" s="12">
        <v>0</v>
      </c>
      <c r="AR95" s="12">
        <v>0</v>
      </c>
    </row>
    <row r="96" spans="1:44" ht="34.15" customHeight="1">
      <c r="A96" s="18" t="s">
        <v>101</v>
      </c>
      <c r="B96" s="15" t="s">
        <v>138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 t="s">
        <v>102</v>
      </c>
      <c r="R96" s="15"/>
      <c r="S96" s="15"/>
      <c r="T96" s="21">
        <v>778.21199999999999</v>
      </c>
      <c r="U96" s="21">
        <v>778.21199999999999</v>
      </c>
      <c r="V96" s="21">
        <v>0</v>
      </c>
      <c r="W96" s="21">
        <v>0</v>
      </c>
      <c r="X96" s="21">
        <v>0</v>
      </c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>
        <v>778.21199999999999</v>
      </c>
      <c r="AJ96" s="21">
        <v>778.21199999999999</v>
      </c>
      <c r="AK96" s="21">
        <v>0</v>
      </c>
      <c r="AL96" s="21">
        <v>0</v>
      </c>
      <c r="AM96" s="21">
        <v>0</v>
      </c>
      <c r="AN96" s="21">
        <v>778.21199999999999</v>
      </c>
      <c r="AO96" s="12">
        <v>778.21199999999999</v>
      </c>
      <c r="AP96" s="12">
        <v>0</v>
      </c>
      <c r="AQ96" s="12">
        <v>0</v>
      </c>
      <c r="AR96" s="12">
        <v>0</v>
      </c>
    </row>
    <row r="97" spans="1:44" ht="34.15" customHeight="1">
      <c r="A97" s="18" t="s">
        <v>139</v>
      </c>
      <c r="B97" s="15" t="s">
        <v>140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/>
      <c r="R97" s="15"/>
      <c r="S97" s="15"/>
      <c r="T97" s="21">
        <v>778.21199999999999</v>
      </c>
      <c r="U97" s="21">
        <v>778.21199999999999</v>
      </c>
      <c r="V97" s="21">
        <v>0</v>
      </c>
      <c r="W97" s="21">
        <v>0</v>
      </c>
      <c r="X97" s="21">
        <v>0</v>
      </c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1556.424</v>
      </c>
      <c r="AO97" s="12">
        <v>1556.424</v>
      </c>
      <c r="AP97" s="12">
        <v>0</v>
      </c>
      <c r="AQ97" s="12">
        <v>0</v>
      </c>
      <c r="AR97" s="12">
        <v>0</v>
      </c>
    </row>
    <row r="98" spans="1:44" ht="34.15" customHeight="1">
      <c r="A98" s="18" t="s">
        <v>101</v>
      </c>
      <c r="B98" s="15" t="s">
        <v>140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 t="s">
        <v>102</v>
      </c>
      <c r="R98" s="15"/>
      <c r="S98" s="15"/>
      <c r="T98" s="21">
        <v>778.21199999999999</v>
      </c>
      <c r="U98" s="21">
        <v>778.21199999999999</v>
      </c>
      <c r="V98" s="21">
        <v>0</v>
      </c>
      <c r="W98" s="21">
        <v>0</v>
      </c>
      <c r="X98" s="21">
        <v>0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1556.424</v>
      </c>
      <c r="AO98" s="12">
        <v>1556.424</v>
      </c>
      <c r="AP98" s="12">
        <v>0</v>
      </c>
      <c r="AQ98" s="12">
        <v>0</v>
      </c>
      <c r="AR98" s="12">
        <v>0</v>
      </c>
    </row>
    <row r="99" spans="1:44" ht="34.15" customHeight="1">
      <c r="A99" s="18" t="s">
        <v>141</v>
      </c>
      <c r="B99" s="15" t="s">
        <v>142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/>
      <c r="R99" s="15"/>
      <c r="S99" s="15"/>
      <c r="T99" s="21">
        <v>174.9</v>
      </c>
      <c r="U99" s="21">
        <v>0</v>
      </c>
      <c r="V99" s="21">
        <v>114.9</v>
      </c>
      <c r="W99" s="21">
        <v>60</v>
      </c>
      <c r="X99" s="21">
        <v>0</v>
      </c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>
        <v>174.9</v>
      </c>
      <c r="AJ99" s="21">
        <v>0</v>
      </c>
      <c r="AK99" s="21">
        <v>114.9</v>
      </c>
      <c r="AL99" s="21">
        <v>60</v>
      </c>
      <c r="AM99" s="21">
        <v>0</v>
      </c>
      <c r="AN99" s="21">
        <v>174.9</v>
      </c>
      <c r="AO99" s="12">
        <v>0</v>
      </c>
      <c r="AP99" s="12">
        <v>114.9</v>
      </c>
      <c r="AQ99" s="12">
        <v>60</v>
      </c>
      <c r="AR99" s="12">
        <v>0</v>
      </c>
    </row>
    <row r="100" spans="1:44" ht="34.15" customHeight="1">
      <c r="A100" s="18" t="s">
        <v>52</v>
      </c>
      <c r="B100" s="15" t="s">
        <v>142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 t="s">
        <v>53</v>
      </c>
      <c r="R100" s="15"/>
      <c r="S100" s="15"/>
      <c r="T100" s="21">
        <v>174.9</v>
      </c>
      <c r="U100" s="21">
        <v>0</v>
      </c>
      <c r="V100" s="21">
        <v>114.9</v>
      </c>
      <c r="W100" s="21">
        <v>60</v>
      </c>
      <c r="X100" s="21">
        <v>0</v>
      </c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>
        <v>174.9</v>
      </c>
      <c r="AJ100" s="21">
        <v>0</v>
      </c>
      <c r="AK100" s="21">
        <v>114.9</v>
      </c>
      <c r="AL100" s="21">
        <v>60</v>
      </c>
      <c r="AM100" s="21">
        <v>0</v>
      </c>
      <c r="AN100" s="21">
        <v>174.9</v>
      </c>
      <c r="AO100" s="12">
        <v>0</v>
      </c>
      <c r="AP100" s="12">
        <v>114.9</v>
      </c>
      <c r="AQ100" s="12">
        <v>60</v>
      </c>
      <c r="AR100" s="12">
        <v>0</v>
      </c>
    </row>
    <row r="101" spans="1:44" ht="34.15" customHeight="1">
      <c r="A101" s="18" t="s">
        <v>143</v>
      </c>
      <c r="B101" s="15" t="s">
        <v>144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/>
      <c r="R101" s="15"/>
      <c r="S101" s="15"/>
      <c r="T101" s="21">
        <v>18935.03268</v>
      </c>
      <c r="U101" s="21">
        <v>0</v>
      </c>
      <c r="V101" s="21">
        <v>18935.03268</v>
      </c>
      <c r="W101" s="21">
        <v>0</v>
      </c>
      <c r="X101" s="21">
        <v>0</v>
      </c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>
        <v>16181.71632</v>
      </c>
      <c r="AJ101" s="21">
        <v>0</v>
      </c>
      <c r="AK101" s="21">
        <v>16181.71632</v>
      </c>
      <c r="AL101" s="21">
        <v>0</v>
      </c>
      <c r="AM101" s="21">
        <v>0</v>
      </c>
      <c r="AN101" s="21">
        <v>15025.879440000001</v>
      </c>
      <c r="AO101" s="12">
        <v>0</v>
      </c>
      <c r="AP101" s="12">
        <v>15025.879440000001</v>
      </c>
      <c r="AQ101" s="12">
        <v>0</v>
      </c>
      <c r="AR101" s="12">
        <v>0</v>
      </c>
    </row>
    <row r="102" spans="1:44" ht="34.15" customHeight="1">
      <c r="A102" s="18" t="s">
        <v>145</v>
      </c>
      <c r="B102" s="15" t="s">
        <v>146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/>
      <c r="R102" s="15"/>
      <c r="S102" s="15"/>
      <c r="T102" s="21">
        <v>18935.03268</v>
      </c>
      <c r="U102" s="21">
        <v>0</v>
      </c>
      <c r="V102" s="21">
        <v>18935.03268</v>
      </c>
      <c r="W102" s="21">
        <v>0</v>
      </c>
      <c r="X102" s="21">
        <v>0</v>
      </c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>
        <v>16181.71632</v>
      </c>
      <c r="AJ102" s="21">
        <v>0</v>
      </c>
      <c r="AK102" s="21">
        <v>16181.71632</v>
      </c>
      <c r="AL102" s="21">
        <v>0</v>
      </c>
      <c r="AM102" s="21">
        <v>0</v>
      </c>
      <c r="AN102" s="21">
        <v>15025.879440000001</v>
      </c>
      <c r="AO102" s="12">
        <v>0</v>
      </c>
      <c r="AP102" s="12">
        <v>15025.879440000001</v>
      </c>
      <c r="AQ102" s="12">
        <v>0</v>
      </c>
      <c r="AR102" s="12">
        <v>0</v>
      </c>
    </row>
    <row r="103" spans="1:44" ht="102.6" customHeight="1">
      <c r="A103" s="19" t="s">
        <v>147</v>
      </c>
      <c r="B103" s="15" t="s">
        <v>148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/>
      <c r="R103" s="15"/>
      <c r="S103" s="15"/>
      <c r="T103" s="21">
        <v>18935.03268</v>
      </c>
      <c r="U103" s="21">
        <v>0</v>
      </c>
      <c r="V103" s="21">
        <v>18935.03268</v>
      </c>
      <c r="W103" s="21">
        <v>0</v>
      </c>
      <c r="X103" s="21">
        <v>0</v>
      </c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>
        <v>16181.71632</v>
      </c>
      <c r="AJ103" s="21">
        <v>0</v>
      </c>
      <c r="AK103" s="21">
        <v>16181.71632</v>
      </c>
      <c r="AL103" s="21">
        <v>0</v>
      </c>
      <c r="AM103" s="21">
        <v>0</v>
      </c>
      <c r="AN103" s="21">
        <v>15025.879440000001</v>
      </c>
      <c r="AO103" s="12">
        <v>0</v>
      </c>
      <c r="AP103" s="12">
        <v>15025.879440000001</v>
      </c>
      <c r="AQ103" s="12">
        <v>0</v>
      </c>
      <c r="AR103" s="12">
        <v>0</v>
      </c>
    </row>
    <row r="104" spans="1:44" ht="34.15" customHeight="1">
      <c r="A104" s="18" t="s">
        <v>42</v>
      </c>
      <c r="B104" s="15" t="s">
        <v>148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 t="s">
        <v>43</v>
      </c>
      <c r="R104" s="15"/>
      <c r="S104" s="15"/>
      <c r="T104" s="21">
        <v>18935.03268</v>
      </c>
      <c r="U104" s="21">
        <v>0</v>
      </c>
      <c r="V104" s="21">
        <v>18935.03268</v>
      </c>
      <c r="W104" s="21">
        <v>0</v>
      </c>
      <c r="X104" s="21">
        <v>0</v>
      </c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>
        <v>16181.71632</v>
      </c>
      <c r="AJ104" s="21">
        <v>0</v>
      </c>
      <c r="AK104" s="21">
        <v>16181.71632</v>
      </c>
      <c r="AL104" s="21">
        <v>0</v>
      </c>
      <c r="AM104" s="21">
        <v>0</v>
      </c>
      <c r="AN104" s="21">
        <v>15025.879440000001</v>
      </c>
      <c r="AO104" s="12">
        <v>0</v>
      </c>
      <c r="AP104" s="12">
        <v>15025.879440000001</v>
      </c>
      <c r="AQ104" s="12">
        <v>0</v>
      </c>
      <c r="AR104" s="12">
        <v>0</v>
      </c>
    </row>
    <row r="105" spans="1:44" ht="34.15" customHeight="1">
      <c r="A105" s="17" t="s">
        <v>32</v>
      </c>
      <c r="B105" s="13" t="s">
        <v>149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/>
      <c r="R105" s="13"/>
      <c r="S105" s="13"/>
      <c r="T105" s="20">
        <v>462875.72675999999</v>
      </c>
      <c r="U105" s="20">
        <v>53619.924639999997</v>
      </c>
      <c r="V105" s="20">
        <v>272798.48930999998</v>
      </c>
      <c r="W105" s="20">
        <v>21533.092830000001</v>
      </c>
      <c r="X105" s="20">
        <v>0</v>
      </c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>
        <v>413467.08588000003</v>
      </c>
      <c r="AJ105" s="20">
        <v>41392.645879999996</v>
      </c>
      <c r="AK105" s="20">
        <v>278859.36277000001</v>
      </c>
      <c r="AL105" s="20">
        <v>9639.7221399999999</v>
      </c>
      <c r="AM105" s="20">
        <v>0</v>
      </c>
      <c r="AN105" s="20">
        <v>422186.21327000001</v>
      </c>
      <c r="AO105" s="11">
        <v>21355.898980000002</v>
      </c>
      <c r="AP105" s="11">
        <v>258997.62932000001</v>
      </c>
      <c r="AQ105" s="11">
        <v>3215.3010199999999</v>
      </c>
      <c r="AR105" s="11">
        <v>0</v>
      </c>
    </row>
    <row r="106" spans="1:44" ht="34.15" customHeight="1">
      <c r="A106" s="17" t="s">
        <v>150</v>
      </c>
      <c r="B106" s="13" t="s">
        <v>151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  <c r="T106" s="20">
        <v>307542.98538000003</v>
      </c>
      <c r="U106" s="20">
        <v>5753.9</v>
      </c>
      <c r="V106" s="20">
        <v>233150.69732000001</v>
      </c>
      <c r="W106" s="20">
        <v>2558.8732300000001</v>
      </c>
      <c r="X106" s="20">
        <v>0</v>
      </c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>
        <v>321303.55499999999</v>
      </c>
      <c r="AJ106" s="20">
        <v>11050.1</v>
      </c>
      <c r="AK106" s="20">
        <v>258301.82</v>
      </c>
      <c r="AL106" s="20">
        <v>1694.15</v>
      </c>
      <c r="AM106" s="20">
        <v>0</v>
      </c>
      <c r="AN106" s="20">
        <v>330177.06099999999</v>
      </c>
      <c r="AO106" s="11">
        <v>11050.1</v>
      </c>
      <c r="AP106" s="11">
        <v>255300.32</v>
      </c>
      <c r="AQ106" s="11">
        <v>669.15</v>
      </c>
      <c r="AR106" s="11">
        <v>0</v>
      </c>
    </row>
    <row r="107" spans="1:44" ht="34.15" customHeight="1">
      <c r="A107" s="18" t="s">
        <v>152</v>
      </c>
      <c r="B107" s="15" t="s">
        <v>153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/>
      <c r="R107" s="15"/>
      <c r="S107" s="15"/>
      <c r="T107" s="21">
        <v>35100.99497</v>
      </c>
      <c r="U107" s="21">
        <v>0</v>
      </c>
      <c r="V107" s="21">
        <v>26132.25605</v>
      </c>
      <c r="W107" s="21">
        <v>0</v>
      </c>
      <c r="X107" s="21">
        <v>0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>
        <v>69536.714999999997</v>
      </c>
      <c r="AJ107" s="21">
        <v>0</v>
      </c>
      <c r="AK107" s="21">
        <v>61609.470999999998</v>
      </c>
      <c r="AL107" s="21">
        <v>0</v>
      </c>
      <c r="AM107" s="21">
        <v>0</v>
      </c>
      <c r="AN107" s="21">
        <v>71597.354000000007</v>
      </c>
      <c r="AO107" s="12">
        <v>0</v>
      </c>
      <c r="AP107" s="12">
        <v>61609.470999999998</v>
      </c>
      <c r="AQ107" s="12">
        <v>0</v>
      </c>
      <c r="AR107" s="12">
        <v>0</v>
      </c>
    </row>
    <row r="108" spans="1:44" ht="34.15" customHeight="1">
      <c r="A108" s="18" t="s">
        <v>154</v>
      </c>
      <c r="B108" s="15" t="s">
        <v>155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/>
      <c r="R108" s="15"/>
      <c r="S108" s="15"/>
      <c r="T108" s="21">
        <v>35100.99497</v>
      </c>
      <c r="U108" s="21">
        <v>0</v>
      </c>
      <c r="V108" s="21">
        <v>26132.25605</v>
      </c>
      <c r="W108" s="21">
        <v>0</v>
      </c>
      <c r="X108" s="21">
        <v>0</v>
      </c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>
        <v>69536.714999999997</v>
      </c>
      <c r="AJ108" s="21">
        <v>0</v>
      </c>
      <c r="AK108" s="21">
        <v>61609.470999999998</v>
      </c>
      <c r="AL108" s="21">
        <v>0</v>
      </c>
      <c r="AM108" s="21">
        <v>0</v>
      </c>
      <c r="AN108" s="21">
        <v>71597.354000000007</v>
      </c>
      <c r="AO108" s="12">
        <v>0</v>
      </c>
      <c r="AP108" s="12">
        <v>61609.470999999998</v>
      </c>
      <c r="AQ108" s="12">
        <v>0</v>
      </c>
      <c r="AR108" s="12">
        <v>0</v>
      </c>
    </row>
    <row r="109" spans="1:44" ht="34.15" customHeight="1">
      <c r="A109" s="18" t="s">
        <v>156</v>
      </c>
      <c r="B109" s="15" t="s">
        <v>157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/>
      <c r="R109" s="15"/>
      <c r="S109" s="15"/>
      <c r="T109" s="21">
        <v>440</v>
      </c>
      <c r="U109" s="21">
        <v>0</v>
      </c>
      <c r="V109" s="21">
        <v>440</v>
      </c>
      <c r="W109" s="21">
        <v>0</v>
      </c>
      <c r="X109" s="21">
        <v>0</v>
      </c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12">
        <v>0</v>
      </c>
      <c r="AP109" s="12">
        <v>0</v>
      </c>
      <c r="AQ109" s="12">
        <v>0</v>
      </c>
      <c r="AR109" s="12">
        <v>0</v>
      </c>
    </row>
    <row r="110" spans="1:44" ht="34.15" customHeight="1">
      <c r="A110" s="18" t="s">
        <v>79</v>
      </c>
      <c r="B110" s="15" t="s">
        <v>157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 t="s">
        <v>80</v>
      </c>
      <c r="R110" s="15"/>
      <c r="S110" s="15"/>
      <c r="T110" s="21">
        <v>440</v>
      </c>
      <c r="U110" s="21">
        <v>0</v>
      </c>
      <c r="V110" s="21">
        <v>440</v>
      </c>
      <c r="W110" s="21">
        <v>0</v>
      </c>
      <c r="X110" s="21">
        <v>0</v>
      </c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12">
        <v>0</v>
      </c>
      <c r="AP110" s="12">
        <v>0</v>
      </c>
      <c r="AQ110" s="12">
        <v>0</v>
      </c>
      <c r="AR110" s="12">
        <v>0</v>
      </c>
    </row>
    <row r="111" spans="1:44" ht="51.4" customHeight="1">
      <c r="A111" s="18" t="s">
        <v>158</v>
      </c>
      <c r="B111" s="15" t="s">
        <v>159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/>
      <c r="R111" s="15"/>
      <c r="S111" s="15"/>
      <c r="T111" s="21">
        <v>92.483050000000006</v>
      </c>
      <c r="U111" s="21">
        <v>0</v>
      </c>
      <c r="V111" s="21">
        <v>92.483050000000006</v>
      </c>
      <c r="W111" s="21">
        <v>0</v>
      </c>
      <c r="X111" s="21">
        <v>0</v>
      </c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12">
        <v>0</v>
      </c>
      <c r="AP111" s="12">
        <v>0</v>
      </c>
      <c r="AQ111" s="12">
        <v>0</v>
      </c>
      <c r="AR111" s="12">
        <v>0</v>
      </c>
    </row>
    <row r="112" spans="1:44" ht="34.15" customHeight="1">
      <c r="A112" s="18" t="s">
        <v>79</v>
      </c>
      <c r="B112" s="15" t="s">
        <v>159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 t="s">
        <v>80</v>
      </c>
      <c r="R112" s="15"/>
      <c r="S112" s="15"/>
      <c r="T112" s="21">
        <v>92.483050000000006</v>
      </c>
      <c r="U112" s="21">
        <v>0</v>
      </c>
      <c r="V112" s="21">
        <v>92.483050000000006</v>
      </c>
      <c r="W112" s="21">
        <v>0</v>
      </c>
      <c r="X112" s="21">
        <v>0</v>
      </c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12">
        <v>0</v>
      </c>
      <c r="AP112" s="12">
        <v>0</v>
      </c>
      <c r="AQ112" s="12">
        <v>0</v>
      </c>
      <c r="AR112" s="12">
        <v>0</v>
      </c>
    </row>
    <row r="113" spans="1:44" ht="34.15" customHeight="1">
      <c r="A113" s="18" t="s">
        <v>160</v>
      </c>
      <c r="B113" s="15" t="s">
        <v>161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/>
      <c r="R113" s="15"/>
      <c r="S113" s="15"/>
      <c r="T113" s="21">
        <v>25139.773000000001</v>
      </c>
      <c r="U113" s="21">
        <v>0</v>
      </c>
      <c r="V113" s="21">
        <v>25139.773000000001</v>
      </c>
      <c r="W113" s="21">
        <v>0</v>
      </c>
      <c r="X113" s="21">
        <v>0</v>
      </c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>
        <v>61609.470999999998</v>
      </c>
      <c r="AJ113" s="21">
        <v>0</v>
      </c>
      <c r="AK113" s="21">
        <v>61609.470999999998</v>
      </c>
      <c r="AL113" s="21">
        <v>0</v>
      </c>
      <c r="AM113" s="21">
        <v>0</v>
      </c>
      <c r="AN113" s="21">
        <v>61609.470999999998</v>
      </c>
      <c r="AO113" s="12">
        <v>0</v>
      </c>
      <c r="AP113" s="12">
        <v>61609.470999999998</v>
      </c>
      <c r="AQ113" s="12">
        <v>0</v>
      </c>
      <c r="AR113" s="12">
        <v>0</v>
      </c>
    </row>
    <row r="114" spans="1:44" ht="34.15" customHeight="1">
      <c r="A114" s="18" t="s">
        <v>79</v>
      </c>
      <c r="B114" s="15" t="s">
        <v>161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 t="s">
        <v>80</v>
      </c>
      <c r="R114" s="15"/>
      <c r="S114" s="15"/>
      <c r="T114" s="21">
        <v>25139.773000000001</v>
      </c>
      <c r="U114" s="21">
        <v>0</v>
      </c>
      <c r="V114" s="21">
        <v>25139.773000000001</v>
      </c>
      <c r="W114" s="21">
        <v>0</v>
      </c>
      <c r="X114" s="21">
        <v>0</v>
      </c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>
        <v>25534.834999999999</v>
      </c>
      <c r="AJ114" s="21">
        <v>0</v>
      </c>
      <c r="AK114" s="21">
        <v>25534.834999999999</v>
      </c>
      <c r="AL114" s="21">
        <v>0</v>
      </c>
      <c r="AM114" s="21">
        <v>0</v>
      </c>
      <c r="AN114" s="21">
        <v>25534.834999999999</v>
      </c>
      <c r="AO114" s="12">
        <v>0</v>
      </c>
      <c r="AP114" s="12">
        <v>25534.834999999999</v>
      </c>
      <c r="AQ114" s="12">
        <v>0</v>
      </c>
      <c r="AR114" s="12">
        <v>0</v>
      </c>
    </row>
    <row r="115" spans="1:44" ht="34.15" customHeight="1">
      <c r="A115" s="18" t="s">
        <v>44</v>
      </c>
      <c r="B115" s="15" t="s">
        <v>161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 t="s">
        <v>45</v>
      </c>
      <c r="R115" s="15"/>
      <c r="S115" s="15"/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>
        <v>36074.635999999999</v>
      </c>
      <c r="AJ115" s="21">
        <v>0</v>
      </c>
      <c r="AK115" s="21">
        <v>36074.635999999999</v>
      </c>
      <c r="AL115" s="21">
        <v>0</v>
      </c>
      <c r="AM115" s="21">
        <v>0</v>
      </c>
      <c r="AN115" s="21">
        <v>36074.635999999999</v>
      </c>
      <c r="AO115" s="12">
        <v>0</v>
      </c>
      <c r="AP115" s="12">
        <v>36074.635999999999</v>
      </c>
      <c r="AQ115" s="12">
        <v>0</v>
      </c>
      <c r="AR115" s="12">
        <v>0</v>
      </c>
    </row>
    <row r="116" spans="1:44" ht="68.45" customHeight="1">
      <c r="A116" s="18" t="s">
        <v>162</v>
      </c>
      <c r="B116" s="15" t="s">
        <v>163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/>
      <c r="R116" s="15"/>
      <c r="S116" s="15"/>
      <c r="T116" s="21">
        <v>460</v>
      </c>
      <c r="U116" s="21">
        <v>0</v>
      </c>
      <c r="V116" s="21">
        <v>460</v>
      </c>
      <c r="W116" s="21">
        <v>0</v>
      </c>
      <c r="X116" s="21">
        <v>0</v>
      </c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12">
        <v>0</v>
      </c>
      <c r="AP116" s="12">
        <v>0</v>
      </c>
      <c r="AQ116" s="12">
        <v>0</v>
      </c>
      <c r="AR116" s="12">
        <v>0</v>
      </c>
    </row>
    <row r="117" spans="1:44" ht="34.15" customHeight="1">
      <c r="A117" s="18" t="s">
        <v>79</v>
      </c>
      <c r="B117" s="15" t="s">
        <v>163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6" t="s">
        <v>80</v>
      </c>
      <c r="R117" s="15"/>
      <c r="S117" s="15"/>
      <c r="T117" s="21">
        <v>460</v>
      </c>
      <c r="U117" s="21">
        <v>0</v>
      </c>
      <c r="V117" s="21">
        <v>460</v>
      </c>
      <c r="W117" s="21">
        <v>0</v>
      </c>
      <c r="X117" s="21">
        <v>0</v>
      </c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12">
        <v>0</v>
      </c>
      <c r="AP117" s="12">
        <v>0</v>
      </c>
      <c r="AQ117" s="12">
        <v>0</v>
      </c>
      <c r="AR117" s="12">
        <v>0</v>
      </c>
    </row>
    <row r="118" spans="1:44" ht="34.15" customHeight="1">
      <c r="A118" s="18" t="s">
        <v>164</v>
      </c>
      <c r="B118" s="15" t="s">
        <v>165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6"/>
      <c r="R118" s="15"/>
      <c r="S118" s="15"/>
      <c r="T118" s="21">
        <v>6706.5079999999998</v>
      </c>
      <c r="U118" s="21">
        <v>0</v>
      </c>
      <c r="V118" s="21">
        <v>0</v>
      </c>
      <c r="W118" s="21">
        <v>0</v>
      </c>
      <c r="X118" s="21">
        <v>0</v>
      </c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>
        <v>7108.12</v>
      </c>
      <c r="AJ118" s="21">
        <v>0</v>
      </c>
      <c r="AK118" s="21">
        <v>0</v>
      </c>
      <c r="AL118" s="21">
        <v>0</v>
      </c>
      <c r="AM118" s="21">
        <v>0</v>
      </c>
      <c r="AN118" s="21">
        <v>7314.5420000000004</v>
      </c>
      <c r="AO118" s="12">
        <v>0</v>
      </c>
      <c r="AP118" s="12">
        <v>0</v>
      </c>
      <c r="AQ118" s="12">
        <v>0</v>
      </c>
      <c r="AR118" s="12">
        <v>0</v>
      </c>
    </row>
    <row r="119" spans="1:44" ht="34.15" customHeight="1">
      <c r="A119" s="18" t="s">
        <v>79</v>
      </c>
      <c r="B119" s="15" t="s">
        <v>165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6" t="s">
        <v>80</v>
      </c>
      <c r="R119" s="15"/>
      <c r="S119" s="15"/>
      <c r="T119" s="21">
        <v>6706.5079999999998</v>
      </c>
      <c r="U119" s="21">
        <v>0</v>
      </c>
      <c r="V119" s="21">
        <v>0</v>
      </c>
      <c r="W119" s="21">
        <v>0</v>
      </c>
      <c r="X119" s="21">
        <v>0</v>
      </c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>
        <v>7108.12</v>
      </c>
      <c r="AJ119" s="21">
        <v>0</v>
      </c>
      <c r="AK119" s="21">
        <v>0</v>
      </c>
      <c r="AL119" s="21">
        <v>0</v>
      </c>
      <c r="AM119" s="21">
        <v>0</v>
      </c>
      <c r="AN119" s="21">
        <v>7314.5420000000004</v>
      </c>
      <c r="AO119" s="12">
        <v>0</v>
      </c>
      <c r="AP119" s="12">
        <v>0</v>
      </c>
      <c r="AQ119" s="12">
        <v>0</v>
      </c>
      <c r="AR119" s="12">
        <v>0</v>
      </c>
    </row>
    <row r="120" spans="1:44" ht="34.15" customHeight="1">
      <c r="A120" s="18" t="s">
        <v>166</v>
      </c>
      <c r="B120" s="15" t="s">
        <v>167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6"/>
      <c r="R120" s="15"/>
      <c r="S120" s="15"/>
      <c r="T120" s="21">
        <v>2262.23092</v>
      </c>
      <c r="U120" s="21">
        <v>0</v>
      </c>
      <c r="V120" s="21">
        <v>0</v>
      </c>
      <c r="W120" s="21">
        <v>0</v>
      </c>
      <c r="X120" s="21">
        <v>0</v>
      </c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>
        <v>708.43299999999999</v>
      </c>
      <c r="AJ120" s="21">
        <v>0</v>
      </c>
      <c r="AK120" s="21">
        <v>0</v>
      </c>
      <c r="AL120" s="21">
        <v>0</v>
      </c>
      <c r="AM120" s="21">
        <v>0</v>
      </c>
      <c r="AN120" s="21">
        <v>2562.65</v>
      </c>
      <c r="AO120" s="12">
        <v>0</v>
      </c>
      <c r="AP120" s="12">
        <v>0</v>
      </c>
      <c r="AQ120" s="12">
        <v>0</v>
      </c>
      <c r="AR120" s="12">
        <v>0</v>
      </c>
    </row>
    <row r="121" spans="1:44" ht="34.15" customHeight="1">
      <c r="A121" s="18" t="s">
        <v>79</v>
      </c>
      <c r="B121" s="15" t="s">
        <v>167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6" t="s">
        <v>80</v>
      </c>
      <c r="R121" s="15"/>
      <c r="S121" s="15"/>
      <c r="T121" s="21">
        <v>2262.23092</v>
      </c>
      <c r="U121" s="21">
        <v>0</v>
      </c>
      <c r="V121" s="21">
        <v>0</v>
      </c>
      <c r="W121" s="21">
        <v>0</v>
      </c>
      <c r="X121" s="21">
        <v>0</v>
      </c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>
        <v>708.43299999999999</v>
      </c>
      <c r="AJ121" s="21">
        <v>0</v>
      </c>
      <c r="AK121" s="21">
        <v>0</v>
      </c>
      <c r="AL121" s="21">
        <v>0</v>
      </c>
      <c r="AM121" s="21">
        <v>0</v>
      </c>
      <c r="AN121" s="21">
        <v>2562.65</v>
      </c>
      <c r="AO121" s="12">
        <v>0</v>
      </c>
      <c r="AP121" s="12">
        <v>0</v>
      </c>
      <c r="AQ121" s="12">
        <v>0</v>
      </c>
      <c r="AR121" s="12">
        <v>0</v>
      </c>
    </row>
    <row r="122" spans="1:44" ht="34.15" customHeight="1">
      <c r="A122" s="18" t="s">
        <v>168</v>
      </c>
      <c r="B122" s="15" t="s">
        <v>169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6"/>
      <c r="R122" s="15"/>
      <c r="S122" s="15"/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>
        <v>110.691</v>
      </c>
      <c r="AJ122" s="21">
        <v>0</v>
      </c>
      <c r="AK122" s="21">
        <v>0</v>
      </c>
      <c r="AL122" s="21">
        <v>0</v>
      </c>
      <c r="AM122" s="21">
        <v>0</v>
      </c>
      <c r="AN122" s="21">
        <v>110.691</v>
      </c>
      <c r="AO122" s="12">
        <v>0</v>
      </c>
      <c r="AP122" s="12">
        <v>0</v>
      </c>
      <c r="AQ122" s="12">
        <v>0</v>
      </c>
      <c r="AR122" s="12">
        <v>0</v>
      </c>
    </row>
    <row r="123" spans="1:44" ht="34.15" customHeight="1">
      <c r="A123" s="18" t="s">
        <v>79</v>
      </c>
      <c r="B123" s="15" t="s">
        <v>169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6" t="s">
        <v>80</v>
      </c>
      <c r="R123" s="15"/>
      <c r="S123" s="15"/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>
        <v>110.691</v>
      </c>
      <c r="AJ123" s="21">
        <v>0</v>
      </c>
      <c r="AK123" s="21">
        <v>0</v>
      </c>
      <c r="AL123" s="21">
        <v>0</v>
      </c>
      <c r="AM123" s="21">
        <v>0</v>
      </c>
      <c r="AN123" s="21">
        <v>110.691</v>
      </c>
      <c r="AO123" s="12">
        <v>0</v>
      </c>
      <c r="AP123" s="12">
        <v>0</v>
      </c>
      <c r="AQ123" s="12">
        <v>0</v>
      </c>
      <c r="AR123" s="12">
        <v>0</v>
      </c>
    </row>
    <row r="124" spans="1:44" ht="34.15" customHeight="1">
      <c r="A124" s="18" t="s">
        <v>170</v>
      </c>
      <c r="B124" s="15" t="s">
        <v>171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6"/>
      <c r="R124" s="15"/>
      <c r="S124" s="15"/>
      <c r="T124" s="21">
        <v>227739.75239000001</v>
      </c>
      <c r="U124" s="21">
        <v>5753.9</v>
      </c>
      <c r="V124" s="21">
        <v>184388.87127</v>
      </c>
      <c r="W124" s="21">
        <v>695.46322999999995</v>
      </c>
      <c r="X124" s="21">
        <v>0</v>
      </c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>
        <v>210341.274</v>
      </c>
      <c r="AJ124" s="21">
        <v>11050.1</v>
      </c>
      <c r="AK124" s="21">
        <v>177410.72899999999</v>
      </c>
      <c r="AL124" s="21">
        <v>669.15</v>
      </c>
      <c r="AM124" s="21">
        <v>0</v>
      </c>
      <c r="AN124" s="21">
        <v>220396.61799999999</v>
      </c>
      <c r="AO124" s="12">
        <v>11050.1</v>
      </c>
      <c r="AP124" s="12">
        <v>177410.72899999999</v>
      </c>
      <c r="AQ124" s="12">
        <v>669.15</v>
      </c>
      <c r="AR124" s="12">
        <v>0</v>
      </c>
    </row>
    <row r="125" spans="1:44" ht="51.4" customHeight="1">
      <c r="A125" s="18" t="s">
        <v>172</v>
      </c>
      <c r="B125" s="15" t="s">
        <v>173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6"/>
      <c r="R125" s="15"/>
      <c r="S125" s="15"/>
      <c r="T125" s="21">
        <v>227739.75239000001</v>
      </c>
      <c r="U125" s="21">
        <v>5753.9</v>
      </c>
      <c r="V125" s="21">
        <v>184388.87127</v>
      </c>
      <c r="W125" s="21">
        <v>695.46322999999995</v>
      </c>
      <c r="X125" s="21">
        <v>0</v>
      </c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>
        <v>210341.274</v>
      </c>
      <c r="AJ125" s="21">
        <v>11050.1</v>
      </c>
      <c r="AK125" s="21">
        <v>177410.72899999999</v>
      </c>
      <c r="AL125" s="21">
        <v>669.15</v>
      </c>
      <c r="AM125" s="21">
        <v>0</v>
      </c>
      <c r="AN125" s="21">
        <v>220396.61799999999</v>
      </c>
      <c r="AO125" s="12">
        <v>11050.1</v>
      </c>
      <c r="AP125" s="12">
        <v>177410.72899999999</v>
      </c>
      <c r="AQ125" s="12">
        <v>669.15</v>
      </c>
      <c r="AR125" s="12">
        <v>0</v>
      </c>
    </row>
    <row r="126" spans="1:44" ht="34.15" customHeight="1">
      <c r="A126" s="18" t="s">
        <v>156</v>
      </c>
      <c r="B126" s="15" t="s">
        <v>174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6"/>
      <c r="R126" s="15"/>
      <c r="S126" s="15"/>
      <c r="T126" s="21">
        <v>627</v>
      </c>
      <c r="U126" s="21">
        <v>0</v>
      </c>
      <c r="V126" s="21">
        <v>627</v>
      </c>
      <c r="W126" s="21">
        <v>0</v>
      </c>
      <c r="X126" s="21">
        <v>0</v>
      </c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12">
        <v>0</v>
      </c>
      <c r="AP126" s="12">
        <v>0</v>
      </c>
      <c r="AQ126" s="12">
        <v>0</v>
      </c>
      <c r="AR126" s="12">
        <v>0</v>
      </c>
    </row>
    <row r="127" spans="1:44" ht="34.15" customHeight="1">
      <c r="A127" s="18" t="s">
        <v>79</v>
      </c>
      <c r="B127" s="15" t="s">
        <v>174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6" t="s">
        <v>80</v>
      </c>
      <c r="R127" s="15"/>
      <c r="S127" s="15"/>
      <c r="T127" s="21">
        <v>627</v>
      </c>
      <c r="U127" s="21">
        <v>0</v>
      </c>
      <c r="V127" s="21">
        <v>627</v>
      </c>
      <c r="W127" s="21">
        <v>0</v>
      </c>
      <c r="X127" s="21">
        <v>0</v>
      </c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12">
        <v>0</v>
      </c>
      <c r="AP127" s="12">
        <v>0</v>
      </c>
      <c r="AQ127" s="12">
        <v>0</v>
      </c>
      <c r="AR127" s="12">
        <v>0</v>
      </c>
    </row>
    <row r="128" spans="1:44" ht="51.4" customHeight="1">
      <c r="A128" s="18" t="s">
        <v>158</v>
      </c>
      <c r="B128" s="15" t="s">
        <v>175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6"/>
      <c r="R128" s="15"/>
      <c r="S128" s="15"/>
      <c r="T128" s="21">
        <v>1660.55027</v>
      </c>
      <c r="U128" s="21">
        <v>0</v>
      </c>
      <c r="V128" s="21">
        <v>1660.55027</v>
      </c>
      <c r="W128" s="21">
        <v>0</v>
      </c>
      <c r="X128" s="21">
        <v>0</v>
      </c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12">
        <v>0</v>
      </c>
      <c r="AP128" s="12">
        <v>0</v>
      </c>
      <c r="AQ128" s="12">
        <v>0</v>
      </c>
      <c r="AR128" s="12">
        <v>0</v>
      </c>
    </row>
    <row r="129" spans="1:44" ht="68.45" customHeight="1">
      <c r="A129" s="18" t="s">
        <v>77</v>
      </c>
      <c r="B129" s="15" t="s">
        <v>175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6" t="s">
        <v>78</v>
      </c>
      <c r="R129" s="15"/>
      <c r="S129" s="15"/>
      <c r="T129" s="21">
        <v>154.12352999999999</v>
      </c>
      <c r="U129" s="21">
        <v>0</v>
      </c>
      <c r="V129" s="21">
        <v>154.12352999999999</v>
      </c>
      <c r="W129" s="21">
        <v>0</v>
      </c>
      <c r="X129" s="21">
        <v>0</v>
      </c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12">
        <v>0</v>
      </c>
      <c r="AP129" s="12">
        <v>0</v>
      </c>
      <c r="AQ129" s="12">
        <v>0</v>
      </c>
      <c r="AR129" s="12">
        <v>0</v>
      </c>
    </row>
    <row r="130" spans="1:44" ht="34.15" customHeight="1">
      <c r="A130" s="18" t="s">
        <v>79</v>
      </c>
      <c r="B130" s="15" t="s">
        <v>175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6" t="s">
        <v>80</v>
      </c>
      <c r="R130" s="15"/>
      <c r="S130" s="15"/>
      <c r="T130" s="21">
        <v>1506.4267400000001</v>
      </c>
      <c r="U130" s="21">
        <v>0</v>
      </c>
      <c r="V130" s="21">
        <v>1506.4267400000001</v>
      </c>
      <c r="W130" s="21">
        <v>0</v>
      </c>
      <c r="X130" s="21">
        <v>0</v>
      </c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12">
        <v>0</v>
      </c>
      <c r="AP130" s="12">
        <v>0</v>
      </c>
      <c r="AQ130" s="12">
        <v>0</v>
      </c>
      <c r="AR130" s="12">
        <v>0</v>
      </c>
    </row>
    <row r="131" spans="1:44" ht="34.15" customHeight="1">
      <c r="A131" s="18" t="s">
        <v>160</v>
      </c>
      <c r="B131" s="15" t="s">
        <v>176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6"/>
      <c r="R131" s="15"/>
      <c r="S131" s="15"/>
      <c r="T131" s="21">
        <v>174516.22099999999</v>
      </c>
      <c r="U131" s="21">
        <v>0</v>
      </c>
      <c r="V131" s="21">
        <v>174516.22099999999</v>
      </c>
      <c r="W131" s="21">
        <v>0</v>
      </c>
      <c r="X131" s="21">
        <v>0</v>
      </c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>
        <v>171845.62899999999</v>
      </c>
      <c r="AJ131" s="21">
        <v>0</v>
      </c>
      <c r="AK131" s="21">
        <v>171845.62899999999</v>
      </c>
      <c r="AL131" s="21">
        <v>0</v>
      </c>
      <c r="AM131" s="21">
        <v>0</v>
      </c>
      <c r="AN131" s="21">
        <v>171845.62899999999</v>
      </c>
      <c r="AO131" s="12">
        <v>0</v>
      </c>
      <c r="AP131" s="12">
        <v>171845.62899999999</v>
      </c>
      <c r="AQ131" s="12">
        <v>0</v>
      </c>
      <c r="AR131" s="12">
        <v>0</v>
      </c>
    </row>
    <row r="132" spans="1:44" ht="68.45" customHeight="1">
      <c r="A132" s="18" t="s">
        <v>77</v>
      </c>
      <c r="B132" s="15" t="s">
        <v>176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 t="s">
        <v>78</v>
      </c>
      <c r="R132" s="15"/>
      <c r="S132" s="15"/>
      <c r="T132" s="21">
        <v>21638.1878</v>
      </c>
      <c r="U132" s="21">
        <v>0</v>
      </c>
      <c r="V132" s="21">
        <v>21638.1878</v>
      </c>
      <c r="W132" s="21">
        <v>0</v>
      </c>
      <c r="X132" s="21">
        <v>0</v>
      </c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>
        <v>21807.527999999998</v>
      </c>
      <c r="AJ132" s="21">
        <v>0</v>
      </c>
      <c r="AK132" s="21">
        <v>21807.527999999998</v>
      </c>
      <c r="AL132" s="21">
        <v>0</v>
      </c>
      <c r="AM132" s="21">
        <v>0</v>
      </c>
      <c r="AN132" s="21">
        <v>21807.527999999998</v>
      </c>
      <c r="AO132" s="12">
        <v>0</v>
      </c>
      <c r="AP132" s="12">
        <v>21807.527999999998</v>
      </c>
      <c r="AQ132" s="12">
        <v>0</v>
      </c>
      <c r="AR132" s="12">
        <v>0</v>
      </c>
    </row>
    <row r="133" spans="1:44" ht="34.15" customHeight="1">
      <c r="A133" s="18" t="s">
        <v>52</v>
      </c>
      <c r="B133" s="15" t="s">
        <v>176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6" t="s">
        <v>53</v>
      </c>
      <c r="R133" s="15"/>
      <c r="S133" s="15"/>
      <c r="T133" s="21">
        <v>143.44</v>
      </c>
      <c r="U133" s="21">
        <v>0</v>
      </c>
      <c r="V133" s="21">
        <v>143.44</v>
      </c>
      <c r="W133" s="21">
        <v>0</v>
      </c>
      <c r="X133" s="21">
        <v>0</v>
      </c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>
        <v>143.44</v>
      </c>
      <c r="AJ133" s="21">
        <v>0</v>
      </c>
      <c r="AK133" s="21">
        <v>143.44</v>
      </c>
      <c r="AL133" s="21">
        <v>0</v>
      </c>
      <c r="AM133" s="21">
        <v>0</v>
      </c>
      <c r="AN133" s="21">
        <v>143.44</v>
      </c>
      <c r="AO133" s="12">
        <v>0</v>
      </c>
      <c r="AP133" s="12">
        <v>143.44</v>
      </c>
      <c r="AQ133" s="12">
        <v>0</v>
      </c>
      <c r="AR133" s="12">
        <v>0</v>
      </c>
    </row>
    <row r="134" spans="1:44" ht="34.15" customHeight="1">
      <c r="A134" s="18" t="s">
        <v>101</v>
      </c>
      <c r="B134" s="15" t="s">
        <v>176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6" t="s">
        <v>102</v>
      </c>
      <c r="R134" s="15"/>
      <c r="S134" s="15"/>
      <c r="T134" s="21">
        <v>87.235200000000006</v>
      </c>
      <c r="U134" s="21">
        <v>0</v>
      </c>
      <c r="V134" s="21">
        <v>87.235200000000006</v>
      </c>
      <c r="W134" s="21">
        <v>0</v>
      </c>
      <c r="X134" s="21">
        <v>0</v>
      </c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>
        <v>11.316000000000001</v>
      </c>
      <c r="AJ134" s="21">
        <v>0</v>
      </c>
      <c r="AK134" s="21">
        <v>11.316000000000001</v>
      </c>
      <c r="AL134" s="21">
        <v>0</v>
      </c>
      <c r="AM134" s="21">
        <v>0</v>
      </c>
      <c r="AN134" s="21">
        <v>11.316000000000001</v>
      </c>
      <c r="AO134" s="12">
        <v>0</v>
      </c>
      <c r="AP134" s="12">
        <v>11.316000000000001</v>
      </c>
      <c r="AQ134" s="12">
        <v>0</v>
      </c>
      <c r="AR134" s="12">
        <v>0</v>
      </c>
    </row>
    <row r="135" spans="1:44" ht="34.15" customHeight="1">
      <c r="A135" s="18" t="s">
        <v>79</v>
      </c>
      <c r="B135" s="15" t="s">
        <v>176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 t="s">
        <v>80</v>
      </c>
      <c r="R135" s="15"/>
      <c r="S135" s="15"/>
      <c r="T135" s="21">
        <v>150860.38800000001</v>
      </c>
      <c r="U135" s="21">
        <v>0</v>
      </c>
      <c r="V135" s="21">
        <v>150860.38800000001</v>
      </c>
      <c r="W135" s="21">
        <v>0</v>
      </c>
      <c r="X135" s="21">
        <v>0</v>
      </c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>
        <v>149815.23800000001</v>
      </c>
      <c r="AJ135" s="21">
        <v>0</v>
      </c>
      <c r="AK135" s="21">
        <v>149815.23800000001</v>
      </c>
      <c r="AL135" s="21">
        <v>0</v>
      </c>
      <c r="AM135" s="21">
        <v>0</v>
      </c>
      <c r="AN135" s="21">
        <v>149815.23800000001</v>
      </c>
      <c r="AO135" s="12">
        <v>0</v>
      </c>
      <c r="AP135" s="12">
        <v>149815.23800000001</v>
      </c>
      <c r="AQ135" s="12">
        <v>0</v>
      </c>
      <c r="AR135" s="12">
        <v>0</v>
      </c>
    </row>
    <row r="136" spans="1:44" ht="34.15" customHeight="1">
      <c r="A136" s="18" t="s">
        <v>44</v>
      </c>
      <c r="B136" s="15" t="s">
        <v>176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 t="s">
        <v>45</v>
      </c>
      <c r="R136" s="15"/>
      <c r="S136" s="15"/>
      <c r="T136" s="21">
        <v>1786.97</v>
      </c>
      <c r="U136" s="21">
        <v>0</v>
      </c>
      <c r="V136" s="21">
        <v>1786.97</v>
      </c>
      <c r="W136" s="21">
        <v>0</v>
      </c>
      <c r="X136" s="21">
        <v>0</v>
      </c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>
        <v>68.106999999999999</v>
      </c>
      <c r="AJ136" s="21">
        <v>0</v>
      </c>
      <c r="AK136" s="21">
        <v>68.106999999999999</v>
      </c>
      <c r="AL136" s="21">
        <v>0</v>
      </c>
      <c r="AM136" s="21">
        <v>0</v>
      </c>
      <c r="AN136" s="21">
        <v>68.106999999999999</v>
      </c>
      <c r="AO136" s="12">
        <v>0</v>
      </c>
      <c r="AP136" s="12">
        <v>68.106999999999999</v>
      </c>
      <c r="AQ136" s="12">
        <v>0</v>
      </c>
      <c r="AR136" s="12">
        <v>0</v>
      </c>
    </row>
    <row r="137" spans="1:44" ht="34.15" customHeight="1">
      <c r="A137" s="18" t="s">
        <v>177</v>
      </c>
      <c r="B137" s="15" t="s">
        <v>178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/>
      <c r="R137" s="15"/>
      <c r="S137" s="15"/>
      <c r="T137" s="21">
        <v>12</v>
      </c>
      <c r="U137" s="21">
        <v>0</v>
      </c>
      <c r="V137" s="21">
        <v>12</v>
      </c>
      <c r="W137" s="21">
        <v>0</v>
      </c>
      <c r="X137" s="21">
        <v>0</v>
      </c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12">
        <v>0</v>
      </c>
      <c r="AP137" s="12">
        <v>0</v>
      </c>
      <c r="AQ137" s="12">
        <v>0</v>
      </c>
      <c r="AR137" s="12">
        <v>0</v>
      </c>
    </row>
    <row r="138" spans="1:44" ht="34.15" customHeight="1">
      <c r="A138" s="18" t="s">
        <v>79</v>
      </c>
      <c r="B138" s="15" t="s">
        <v>178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 t="s">
        <v>80</v>
      </c>
      <c r="R138" s="15"/>
      <c r="S138" s="15"/>
      <c r="T138" s="21">
        <v>12</v>
      </c>
      <c r="U138" s="21">
        <v>0</v>
      </c>
      <c r="V138" s="21">
        <v>12</v>
      </c>
      <c r="W138" s="21">
        <v>0</v>
      </c>
      <c r="X138" s="21">
        <v>0</v>
      </c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12">
        <v>0</v>
      </c>
      <c r="AP138" s="12">
        <v>0</v>
      </c>
      <c r="AQ138" s="12">
        <v>0</v>
      </c>
      <c r="AR138" s="12">
        <v>0</v>
      </c>
    </row>
    <row r="139" spans="1:44" ht="34.15" customHeight="1">
      <c r="A139" s="18" t="s">
        <v>179</v>
      </c>
      <c r="B139" s="15" t="s">
        <v>180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/>
      <c r="R139" s="15"/>
      <c r="S139" s="15"/>
      <c r="T139" s="21">
        <v>5</v>
      </c>
      <c r="U139" s="21">
        <v>0</v>
      </c>
      <c r="V139" s="21">
        <v>5</v>
      </c>
      <c r="W139" s="21">
        <v>0</v>
      </c>
      <c r="X139" s="21">
        <v>0</v>
      </c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12">
        <v>0</v>
      </c>
      <c r="AP139" s="12">
        <v>0</v>
      </c>
      <c r="AQ139" s="12">
        <v>0</v>
      </c>
      <c r="AR139" s="12">
        <v>0</v>
      </c>
    </row>
    <row r="140" spans="1:44" ht="34.15" customHeight="1">
      <c r="A140" s="18" t="s">
        <v>79</v>
      </c>
      <c r="B140" s="15" t="s">
        <v>180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 t="s">
        <v>80</v>
      </c>
      <c r="R140" s="15"/>
      <c r="S140" s="15"/>
      <c r="T140" s="21">
        <v>5</v>
      </c>
      <c r="U140" s="21">
        <v>0</v>
      </c>
      <c r="V140" s="21">
        <v>5</v>
      </c>
      <c r="W140" s="21">
        <v>0</v>
      </c>
      <c r="X140" s="21">
        <v>0</v>
      </c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12">
        <v>0</v>
      </c>
      <c r="AP140" s="12">
        <v>0</v>
      </c>
      <c r="AQ140" s="12">
        <v>0</v>
      </c>
      <c r="AR140" s="12">
        <v>0</v>
      </c>
    </row>
    <row r="141" spans="1:44" ht="51.4" customHeight="1">
      <c r="A141" s="18" t="s">
        <v>181</v>
      </c>
      <c r="B141" s="15" t="s">
        <v>182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/>
      <c r="R141" s="15"/>
      <c r="S141" s="15"/>
      <c r="T141" s="21">
        <v>3443.8</v>
      </c>
      <c r="U141" s="21">
        <v>3443.8</v>
      </c>
      <c r="V141" s="21">
        <v>0</v>
      </c>
      <c r="W141" s="21">
        <v>0</v>
      </c>
      <c r="X141" s="21">
        <v>0</v>
      </c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>
        <v>11050.1</v>
      </c>
      <c r="AJ141" s="21">
        <v>11050.1</v>
      </c>
      <c r="AK141" s="21">
        <v>0</v>
      </c>
      <c r="AL141" s="21">
        <v>0</v>
      </c>
      <c r="AM141" s="21">
        <v>0</v>
      </c>
      <c r="AN141" s="21">
        <v>11050.1</v>
      </c>
      <c r="AO141" s="12">
        <v>11050.1</v>
      </c>
      <c r="AP141" s="12">
        <v>0</v>
      </c>
      <c r="AQ141" s="12">
        <v>0</v>
      </c>
      <c r="AR141" s="12">
        <v>0</v>
      </c>
    </row>
    <row r="142" spans="1:44" ht="68.45" customHeight="1">
      <c r="A142" s="18" t="s">
        <v>77</v>
      </c>
      <c r="B142" s="15" t="s">
        <v>182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6" t="s">
        <v>78</v>
      </c>
      <c r="R142" s="15"/>
      <c r="S142" s="15"/>
      <c r="T142" s="21">
        <v>299.45999999999998</v>
      </c>
      <c r="U142" s="21">
        <v>299.45999999999998</v>
      </c>
      <c r="V142" s="21">
        <v>0</v>
      </c>
      <c r="W142" s="21">
        <v>0</v>
      </c>
      <c r="X142" s="21">
        <v>0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>
        <v>673.78499999999997</v>
      </c>
      <c r="AJ142" s="21">
        <v>673.78499999999997</v>
      </c>
      <c r="AK142" s="21">
        <v>0</v>
      </c>
      <c r="AL142" s="21">
        <v>0</v>
      </c>
      <c r="AM142" s="21">
        <v>0</v>
      </c>
      <c r="AN142" s="21">
        <v>673.78499999999997</v>
      </c>
      <c r="AO142" s="12">
        <v>673.78499999999997</v>
      </c>
      <c r="AP142" s="12">
        <v>0</v>
      </c>
      <c r="AQ142" s="12">
        <v>0</v>
      </c>
      <c r="AR142" s="12">
        <v>0</v>
      </c>
    </row>
    <row r="143" spans="1:44" ht="34.15" customHeight="1">
      <c r="A143" s="18" t="s">
        <v>79</v>
      </c>
      <c r="B143" s="15" t="s">
        <v>182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6" t="s">
        <v>80</v>
      </c>
      <c r="R143" s="15"/>
      <c r="S143" s="15"/>
      <c r="T143" s="21">
        <v>3144.34</v>
      </c>
      <c r="U143" s="21">
        <v>3144.34</v>
      </c>
      <c r="V143" s="21">
        <v>0</v>
      </c>
      <c r="W143" s="21">
        <v>0</v>
      </c>
      <c r="X143" s="21">
        <v>0</v>
      </c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>
        <v>10376.315000000001</v>
      </c>
      <c r="AJ143" s="21">
        <v>10376.315000000001</v>
      </c>
      <c r="AK143" s="21">
        <v>0</v>
      </c>
      <c r="AL143" s="21">
        <v>0</v>
      </c>
      <c r="AM143" s="21">
        <v>0</v>
      </c>
      <c r="AN143" s="21">
        <v>10376.315000000001</v>
      </c>
      <c r="AO143" s="12">
        <v>10376.315000000001</v>
      </c>
      <c r="AP143" s="12">
        <v>0</v>
      </c>
      <c r="AQ143" s="12">
        <v>0</v>
      </c>
      <c r="AR143" s="12">
        <v>0</v>
      </c>
    </row>
    <row r="144" spans="1:44" ht="34.15" customHeight="1">
      <c r="A144" s="18" t="s">
        <v>183</v>
      </c>
      <c r="B144" s="15" t="s">
        <v>184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6"/>
      <c r="R144" s="15"/>
      <c r="S144" s="15"/>
      <c r="T144" s="21">
        <v>19187.929</v>
      </c>
      <c r="U144" s="21">
        <v>0</v>
      </c>
      <c r="V144" s="21">
        <v>0</v>
      </c>
      <c r="W144" s="21">
        <v>0</v>
      </c>
      <c r="X144" s="21">
        <v>0</v>
      </c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>
        <v>18316.465</v>
      </c>
      <c r="AJ144" s="21">
        <v>0</v>
      </c>
      <c r="AK144" s="21">
        <v>0</v>
      </c>
      <c r="AL144" s="21">
        <v>0</v>
      </c>
      <c r="AM144" s="21">
        <v>0</v>
      </c>
      <c r="AN144" s="21">
        <v>22860.043000000001</v>
      </c>
      <c r="AO144" s="12">
        <v>0</v>
      </c>
      <c r="AP144" s="12">
        <v>0</v>
      </c>
      <c r="AQ144" s="12">
        <v>0</v>
      </c>
      <c r="AR144" s="12">
        <v>0</v>
      </c>
    </row>
    <row r="145" spans="1:44" ht="34.15" customHeight="1">
      <c r="A145" s="18" t="s">
        <v>79</v>
      </c>
      <c r="B145" s="15" t="s">
        <v>184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 t="s">
        <v>80</v>
      </c>
      <c r="R145" s="15"/>
      <c r="S145" s="15"/>
      <c r="T145" s="21">
        <v>19187.929</v>
      </c>
      <c r="U145" s="21">
        <v>0</v>
      </c>
      <c r="V145" s="21">
        <v>0</v>
      </c>
      <c r="W145" s="21">
        <v>0</v>
      </c>
      <c r="X145" s="21">
        <v>0</v>
      </c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>
        <v>18316.465</v>
      </c>
      <c r="AJ145" s="21">
        <v>0</v>
      </c>
      <c r="AK145" s="21">
        <v>0</v>
      </c>
      <c r="AL145" s="21">
        <v>0</v>
      </c>
      <c r="AM145" s="21">
        <v>0</v>
      </c>
      <c r="AN145" s="21">
        <v>18316.465</v>
      </c>
      <c r="AO145" s="12">
        <v>0</v>
      </c>
      <c r="AP145" s="12">
        <v>0</v>
      </c>
      <c r="AQ145" s="12">
        <v>0</v>
      </c>
      <c r="AR145" s="12">
        <v>0</v>
      </c>
    </row>
    <row r="146" spans="1:44" ht="34.15" customHeight="1">
      <c r="A146" s="18" t="s">
        <v>44</v>
      </c>
      <c r="B146" s="15" t="s">
        <v>184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6" t="s">
        <v>45</v>
      </c>
      <c r="R146" s="15"/>
      <c r="S146" s="15"/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4543.5780000000004</v>
      </c>
      <c r="AO146" s="12">
        <v>0</v>
      </c>
      <c r="AP146" s="12">
        <v>0</v>
      </c>
      <c r="AQ146" s="12">
        <v>0</v>
      </c>
      <c r="AR146" s="12">
        <v>0</v>
      </c>
    </row>
    <row r="147" spans="1:44" ht="34.15" customHeight="1">
      <c r="A147" s="18" t="s">
        <v>166</v>
      </c>
      <c r="B147" s="15" t="s">
        <v>185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6"/>
      <c r="R147" s="15"/>
      <c r="S147" s="15"/>
      <c r="T147" s="21">
        <v>16646.71012</v>
      </c>
      <c r="U147" s="21">
        <v>0</v>
      </c>
      <c r="V147" s="21">
        <v>0</v>
      </c>
      <c r="W147" s="21">
        <v>0</v>
      </c>
      <c r="X147" s="21">
        <v>0</v>
      </c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>
        <v>1535.4110000000001</v>
      </c>
      <c r="AJ147" s="21">
        <v>0</v>
      </c>
      <c r="AK147" s="21">
        <v>0</v>
      </c>
      <c r="AL147" s="21">
        <v>0</v>
      </c>
      <c r="AM147" s="21">
        <v>0</v>
      </c>
      <c r="AN147" s="21">
        <v>7047.1769999999997</v>
      </c>
      <c r="AO147" s="12">
        <v>0</v>
      </c>
      <c r="AP147" s="12">
        <v>0</v>
      </c>
      <c r="AQ147" s="12">
        <v>0</v>
      </c>
      <c r="AR147" s="12">
        <v>0</v>
      </c>
    </row>
    <row r="148" spans="1:44" ht="34.15" customHeight="1">
      <c r="A148" s="18" t="s">
        <v>79</v>
      </c>
      <c r="B148" s="15" t="s">
        <v>185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6" t="s">
        <v>80</v>
      </c>
      <c r="R148" s="15"/>
      <c r="S148" s="15"/>
      <c r="T148" s="21">
        <v>16646.71012</v>
      </c>
      <c r="U148" s="21">
        <v>0</v>
      </c>
      <c r="V148" s="21">
        <v>0</v>
      </c>
      <c r="W148" s="21">
        <v>0</v>
      </c>
      <c r="X148" s="21">
        <v>0</v>
      </c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>
        <v>1535.4110000000001</v>
      </c>
      <c r="AJ148" s="21">
        <v>0</v>
      </c>
      <c r="AK148" s="21">
        <v>0</v>
      </c>
      <c r="AL148" s="21">
        <v>0</v>
      </c>
      <c r="AM148" s="21">
        <v>0</v>
      </c>
      <c r="AN148" s="21">
        <v>7047.1769999999997</v>
      </c>
      <c r="AO148" s="12">
        <v>0</v>
      </c>
      <c r="AP148" s="12">
        <v>0</v>
      </c>
      <c r="AQ148" s="12">
        <v>0</v>
      </c>
      <c r="AR148" s="12">
        <v>0</v>
      </c>
    </row>
    <row r="149" spans="1:44" ht="34.15" customHeight="1">
      <c r="A149" s="18" t="s">
        <v>168</v>
      </c>
      <c r="B149" s="15" t="s">
        <v>186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6"/>
      <c r="R149" s="15"/>
      <c r="S149" s="15"/>
      <c r="T149" s="21">
        <v>1575.992</v>
      </c>
      <c r="U149" s="21">
        <v>0</v>
      </c>
      <c r="V149" s="21">
        <v>0</v>
      </c>
      <c r="W149" s="21">
        <v>0</v>
      </c>
      <c r="X149" s="21">
        <v>0</v>
      </c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>
        <v>1359.4190000000001</v>
      </c>
      <c r="AJ149" s="21">
        <v>0</v>
      </c>
      <c r="AK149" s="21">
        <v>0</v>
      </c>
      <c r="AL149" s="21">
        <v>0</v>
      </c>
      <c r="AM149" s="21">
        <v>0</v>
      </c>
      <c r="AN149" s="21">
        <v>1359.4190000000001</v>
      </c>
      <c r="AO149" s="12">
        <v>0</v>
      </c>
      <c r="AP149" s="12">
        <v>0</v>
      </c>
      <c r="AQ149" s="12">
        <v>0</v>
      </c>
      <c r="AR149" s="12">
        <v>0</v>
      </c>
    </row>
    <row r="150" spans="1:44" ht="34.15" customHeight="1">
      <c r="A150" s="18" t="s">
        <v>79</v>
      </c>
      <c r="B150" s="15" t="s">
        <v>186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6" t="s">
        <v>80</v>
      </c>
      <c r="R150" s="15"/>
      <c r="S150" s="15"/>
      <c r="T150" s="21">
        <v>1575.992</v>
      </c>
      <c r="U150" s="21">
        <v>0</v>
      </c>
      <c r="V150" s="21">
        <v>0</v>
      </c>
      <c r="W150" s="21">
        <v>0</v>
      </c>
      <c r="X150" s="21">
        <v>0</v>
      </c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>
        <v>1359.4190000000001</v>
      </c>
      <c r="AJ150" s="21">
        <v>0</v>
      </c>
      <c r="AK150" s="21">
        <v>0</v>
      </c>
      <c r="AL150" s="21">
        <v>0</v>
      </c>
      <c r="AM150" s="21">
        <v>0</v>
      </c>
      <c r="AN150" s="21">
        <v>1359.4190000000001</v>
      </c>
      <c r="AO150" s="12">
        <v>0</v>
      </c>
      <c r="AP150" s="12">
        <v>0</v>
      </c>
      <c r="AQ150" s="12">
        <v>0</v>
      </c>
      <c r="AR150" s="12">
        <v>0</v>
      </c>
    </row>
    <row r="151" spans="1:44" ht="51.4" customHeight="1">
      <c r="A151" s="18" t="s">
        <v>187</v>
      </c>
      <c r="B151" s="15" t="s">
        <v>188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6"/>
      <c r="R151" s="15"/>
      <c r="S151" s="15"/>
      <c r="T151" s="21">
        <v>4313.1000000000004</v>
      </c>
      <c r="U151" s="21">
        <v>2310.1</v>
      </c>
      <c r="V151" s="21">
        <v>2003</v>
      </c>
      <c r="W151" s="21">
        <v>0</v>
      </c>
      <c r="X151" s="21">
        <v>0</v>
      </c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12">
        <v>0</v>
      </c>
      <c r="AP151" s="12">
        <v>0</v>
      </c>
      <c r="AQ151" s="12">
        <v>0</v>
      </c>
      <c r="AR151" s="12">
        <v>0</v>
      </c>
    </row>
    <row r="152" spans="1:44" ht="34.15" customHeight="1">
      <c r="A152" s="18" t="s">
        <v>52</v>
      </c>
      <c r="B152" s="15" t="s">
        <v>188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6" t="s">
        <v>53</v>
      </c>
      <c r="R152" s="15"/>
      <c r="S152" s="15"/>
      <c r="T152" s="21">
        <v>352</v>
      </c>
      <c r="U152" s="21">
        <v>64.5</v>
      </c>
      <c r="V152" s="21">
        <v>287.5</v>
      </c>
      <c r="W152" s="21">
        <v>0</v>
      </c>
      <c r="X152" s="21">
        <v>0</v>
      </c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12">
        <v>0</v>
      </c>
      <c r="AP152" s="12">
        <v>0</v>
      </c>
      <c r="AQ152" s="12">
        <v>0</v>
      </c>
      <c r="AR152" s="12">
        <v>0</v>
      </c>
    </row>
    <row r="153" spans="1:44" ht="34.15" customHeight="1">
      <c r="A153" s="18" t="s">
        <v>79</v>
      </c>
      <c r="B153" s="15" t="s">
        <v>188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6" t="s">
        <v>80</v>
      </c>
      <c r="R153" s="15"/>
      <c r="S153" s="15"/>
      <c r="T153" s="21">
        <v>3961.1</v>
      </c>
      <c r="U153" s="21">
        <v>2245.6</v>
      </c>
      <c r="V153" s="21">
        <v>1715.5</v>
      </c>
      <c r="W153" s="21">
        <v>0</v>
      </c>
      <c r="X153" s="21">
        <v>0</v>
      </c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12">
        <v>0</v>
      </c>
      <c r="AP153" s="12">
        <v>0</v>
      </c>
      <c r="AQ153" s="12">
        <v>0</v>
      </c>
      <c r="AR153" s="12">
        <v>0</v>
      </c>
    </row>
    <row r="154" spans="1:44" ht="102.6" customHeight="1">
      <c r="A154" s="19" t="s">
        <v>189</v>
      </c>
      <c r="B154" s="15" t="s">
        <v>190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/>
      <c r="R154" s="15"/>
      <c r="S154" s="15"/>
      <c r="T154" s="21">
        <v>5751.45</v>
      </c>
      <c r="U154" s="21">
        <v>0</v>
      </c>
      <c r="V154" s="21">
        <v>5565.1</v>
      </c>
      <c r="W154" s="21">
        <v>674.14922999999999</v>
      </c>
      <c r="X154" s="21">
        <v>0</v>
      </c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>
        <v>6234.25</v>
      </c>
      <c r="AJ154" s="21">
        <v>0</v>
      </c>
      <c r="AK154" s="21">
        <v>5565.1</v>
      </c>
      <c r="AL154" s="21">
        <v>669.15</v>
      </c>
      <c r="AM154" s="21">
        <v>0</v>
      </c>
      <c r="AN154" s="21">
        <v>6234.25</v>
      </c>
      <c r="AO154" s="12">
        <v>0</v>
      </c>
      <c r="AP154" s="12">
        <v>5565.1</v>
      </c>
      <c r="AQ154" s="12">
        <v>669.15</v>
      </c>
      <c r="AR154" s="12">
        <v>0</v>
      </c>
    </row>
    <row r="155" spans="1:44" ht="68.45" customHeight="1">
      <c r="A155" s="18" t="s">
        <v>77</v>
      </c>
      <c r="B155" s="15" t="s">
        <v>190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6" t="s">
        <v>78</v>
      </c>
      <c r="R155" s="15"/>
      <c r="S155" s="15"/>
      <c r="T155" s="21">
        <v>20</v>
      </c>
      <c r="U155" s="21">
        <v>0</v>
      </c>
      <c r="V155" s="21">
        <v>0</v>
      </c>
      <c r="W155" s="21">
        <v>20</v>
      </c>
      <c r="X155" s="21">
        <v>0</v>
      </c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>
        <v>20</v>
      </c>
      <c r="AJ155" s="21">
        <v>0</v>
      </c>
      <c r="AK155" s="21">
        <v>0</v>
      </c>
      <c r="AL155" s="21">
        <v>20</v>
      </c>
      <c r="AM155" s="21">
        <v>0</v>
      </c>
      <c r="AN155" s="21">
        <v>20</v>
      </c>
      <c r="AO155" s="12">
        <v>0</v>
      </c>
      <c r="AP155" s="12">
        <v>0</v>
      </c>
      <c r="AQ155" s="12">
        <v>20</v>
      </c>
      <c r="AR155" s="12">
        <v>0</v>
      </c>
    </row>
    <row r="156" spans="1:44" ht="34.15" customHeight="1">
      <c r="A156" s="18" t="s">
        <v>52</v>
      </c>
      <c r="B156" s="15" t="s">
        <v>190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 t="s">
        <v>53</v>
      </c>
      <c r="R156" s="15"/>
      <c r="S156" s="15"/>
      <c r="T156" s="21">
        <v>5467.5649999999996</v>
      </c>
      <c r="U156" s="21">
        <v>0</v>
      </c>
      <c r="V156" s="21">
        <v>5492.6790000000001</v>
      </c>
      <c r="W156" s="21">
        <v>462.68522999999999</v>
      </c>
      <c r="X156" s="21">
        <v>0</v>
      </c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>
        <v>6044.1</v>
      </c>
      <c r="AJ156" s="21">
        <v>0</v>
      </c>
      <c r="AK156" s="21">
        <v>5565.1</v>
      </c>
      <c r="AL156" s="21">
        <v>479</v>
      </c>
      <c r="AM156" s="21">
        <v>0</v>
      </c>
      <c r="AN156" s="21">
        <v>6044.1</v>
      </c>
      <c r="AO156" s="12">
        <v>0</v>
      </c>
      <c r="AP156" s="12">
        <v>5565.1</v>
      </c>
      <c r="AQ156" s="12">
        <v>479</v>
      </c>
      <c r="AR156" s="12">
        <v>0</v>
      </c>
    </row>
    <row r="157" spans="1:44" ht="34.15" customHeight="1">
      <c r="A157" s="18" t="s">
        <v>44</v>
      </c>
      <c r="B157" s="15" t="s">
        <v>190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6" t="s">
        <v>45</v>
      </c>
      <c r="R157" s="15"/>
      <c r="S157" s="15"/>
      <c r="T157" s="21">
        <v>263.88499999999999</v>
      </c>
      <c r="U157" s="21">
        <v>0</v>
      </c>
      <c r="V157" s="21">
        <v>72.421000000000006</v>
      </c>
      <c r="W157" s="21">
        <v>191.464</v>
      </c>
      <c r="X157" s="21">
        <v>0</v>
      </c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>
        <v>170.15</v>
      </c>
      <c r="AJ157" s="21">
        <v>0</v>
      </c>
      <c r="AK157" s="21">
        <v>0</v>
      </c>
      <c r="AL157" s="21">
        <v>170.15</v>
      </c>
      <c r="AM157" s="21">
        <v>0</v>
      </c>
      <c r="AN157" s="21">
        <v>170.15</v>
      </c>
      <c r="AO157" s="12">
        <v>0</v>
      </c>
      <c r="AP157" s="12">
        <v>0</v>
      </c>
      <c r="AQ157" s="12">
        <v>170.15</v>
      </c>
      <c r="AR157" s="12">
        <v>0</v>
      </c>
    </row>
    <row r="158" spans="1:44" ht="34.15" customHeight="1">
      <c r="A158" s="18" t="s">
        <v>191</v>
      </c>
      <c r="B158" s="15" t="s">
        <v>192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6"/>
      <c r="R158" s="15"/>
      <c r="S158" s="15"/>
      <c r="T158" s="21">
        <v>12607.764999999999</v>
      </c>
      <c r="U158" s="21">
        <v>0</v>
      </c>
      <c r="V158" s="21">
        <v>0</v>
      </c>
      <c r="W158" s="21">
        <v>0</v>
      </c>
      <c r="X158" s="21">
        <v>0</v>
      </c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>
        <v>13355.859</v>
      </c>
      <c r="AJ158" s="21">
        <v>0</v>
      </c>
      <c r="AK158" s="21">
        <v>0</v>
      </c>
      <c r="AL158" s="21">
        <v>0</v>
      </c>
      <c r="AM158" s="21">
        <v>0</v>
      </c>
      <c r="AN158" s="21">
        <v>14139.882</v>
      </c>
      <c r="AO158" s="12">
        <v>0</v>
      </c>
      <c r="AP158" s="12">
        <v>0</v>
      </c>
      <c r="AQ158" s="12">
        <v>0</v>
      </c>
      <c r="AR158" s="12">
        <v>0</v>
      </c>
    </row>
    <row r="159" spans="1:44" ht="34.15" customHeight="1">
      <c r="A159" s="18" t="s">
        <v>193</v>
      </c>
      <c r="B159" s="15" t="s">
        <v>194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6"/>
      <c r="R159" s="15"/>
      <c r="S159" s="15"/>
      <c r="T159" s="21">
        <v>12607.764999999999</v>
      </c>
      <c r="U159" s="21">
        <v>0</v>
      </c>
      <c r="V159" s="21">
        <v>0</v>
      </c>
      <c r="W159" s="21">
        <v>0</v>
      </c>
      <c r="X159" s="21">
        <v>0</v>
      </c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>
        <v>13355.859</v>
      </c>
      <c r="AJ159" s="21">
        <v>0</v>
      </c>
      <c r="AK159" s="21">
        <v>0</v>
      </c>
      <c r="AL159" s="21">
        <v>0</v>
      </c>
      <c r="AM159" s="21">
        <v>0</v>
      </c>
      <c r="AN159" s="21">
        <v>14139.882</v>
      </c>
      <c r="AO159" s="12">
        <v>0</v>
      </c>
      <c r="AP159" s="12">
        <v>0</v>
      </c>
      <c r="AQ159" s="12">
        <v>0</v>
      </c>
      <c r="AR159" s="12">
        <v>0</v>
      </c>
    </row>
    <row r="160" spans="1:44" ht="34.15" customHeight="1">
      <c r="A160" s="18" t="s">
        <v>195</v>
      </c>
      <c r="B160" s="15" t="s">
        <v>196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6"/>
      <c r="R160" s="15"/>
      <c r="S160" s="15"/>
      <c r="T160" s="21">
        <v>12114.02</v>
      </c>
      <c r="U160" s="21">
        <v>0</v>
      </c>
      <c r="V160" s="21">
        <v>0</v>
      </c>
      <c r="W160" s="21">
        <v>0</v>
      </c>
      <c r="X160" s="21">
        <v>0</v>
      </c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>
        <v>12987.812</v>
      </c>
      <c r="AJ160" s="21">
        <v>0</v>
      </c>
      <c r="AK160" s="21">
        <v>0</v>
      </c>
      <c r="AL160" s="21">
        <v>0</v>
      </c>
      <c r="AM160" s="21">
        <v>0</v>
      </c>
      <c r="AN160" s="21">
        <v>13587.812</v>
      </c>
      <c r="AO160" s="12">
        <v>0</v>
      </c>
      <c r="AP160" s="12">
        <v>0</v>
      </c>
      <c r="AQ160" s="12">
        <v>0</v>
      </c>
      <c r="AR160" s="12">
        <v>0</v>
      </c>
    </row>
    <row r="161" spans="1:44" ht="34.15" customHeight="1">
      <c r="A161" s="18" t="s">
        <v>79</v>
      </c>
      <c r="B161" s="15" t="s">
        <v>196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6" t="s">
        <v>80</v>
      </c>
      <c r="R161" s="15"/>
      <c r="S161" s="15"/>
      <c r="T161" s="21">
        <v>12114.02</v>
      </c>
      <c r="U161" s="21">
        <v>0</v>
      </c>
      <c r="V161" s="21">
        <v>0</v>
      </c>
      <c r="W161" s="21">
        <v>0</v>
      </c>
      <c r="X161" s="21">
        <v>0</v>
      </c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>
        <v>12987.812</v>
      </c>
      <c r="AJ161" s="21">
        <v>0</v>
      </c>
      <c r="AK161" s="21">
        <v>0</v>
      </c>
      <c r="AL161" s="21">
        <v>0</v>
      </c>
      <c r="AM161" s="21">
        <v>0</v>
      </c>
      <c r="AN161" s="21">
        <v>12987.812</v>
      </c>
      <c r="AO161" s="12">
        <v>0</v>
      </c>
      <c r="AP161" s="12">
        <v>0</v>
      </c>
      <c r="AQ161" s="12">
        <v>0</v>
      </c>
      <c r="AR161" s="12">
        <v>0</v>
      </c>
    </row>
    <row r="162" spans="1:44" ht="34.15" customHeight="1">
      <c r="A162" s="18" t="s">
        <v>44</v>
      </c>
      <c r="B162" s="15" t="s">
        <v>196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6" t="s">
        <v>45</v>
      </c>
      <c r="R162" s="15"/>
      <c r="S162" s="15"/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600</v>
      </c>
      <c r="AO162" s="12">
        <v>0</v>
      </c>
      <c r="AP162" s="12">
        <v>0</v>
      </c>
      <c r="AQ162" s="12">
        <v>0</v>
      </c>
      <c r="AR162" s="12">
        <v>0</v>
      </c>
    </row>
    <row r="163" spans="1:44" ht="34.15" customHeight="1">
      <c r="A163" s="18" t="s">
        <v>166</v>
      </c>
      <c r="B163" s="15" t="s">
        <v>197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6"/>
      <c r="R163" s="15"/>
      <c r="S163" s="15"/>
      <c r="T163" s="21">
        <v>493.745</v>
      </c>
      <c r="U163" s="21">
        <v>0</v>
      </c>
      <c r="V163" s="21">
        <v>0</v>
      </c>
      <c r="W163" s="21">
        <v>0</v>
      </c>
      <c r="X163" s="21">
        <v>0</v>
      </c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>
        <v>368.04700000000003</v>
      </c>
      <c r="AJ163" s="21">
        <v>0</v>
      </c>
      <c r="AK163" s="21">
        <v>0</v>
      </c>
      <c r="AL163" s="21">
        <v>0</v>
      </c>
      <c r="AM163" s="21">
        <v>0</v>
      </c>
      <c r="AN163" s="21">
        <v>552.07000000000005</v>
      </c>
      <c r="AO163" s="12">
        <v>0</v>
      </c>
      <c r="AP163" s="12">
        <v>0</v>
      </c>
      <c r="AQ163" s="12">
        <v>0</v>
      </c>
      <c r="AR163" s="12">
        <v>0</v>
      </c>
    </row>
    <row r="164" spans="1:44" ht="34.15" customHeight="1">
      <c r="A164" s="18" t="s">
        <v>79</v>
      </c>
      <c r="B164" s="15" t="s">
        <v>197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6" t="s">
        <v>80</v>
      </c>
      <c r="R164" s="15"/>
      <c r="S164" s="15"/>
      <c r="T164" s="21">
        <v>493.745</v>
      </c>
      <c r="U164" s="21">
        <v>0</v>
      </c>
      <c r="V164" s="21">
        <v>0</v>
      </c>
      <c r="W164" s="21">
        <v>0</v>
      </c>
      <c r="X164" s="21">
        <v>0</v>
      </c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>
        <v>368.04700000000003</v>
      </c>
      <c r="AJ164" s="21">
        <v>0</v>
      </c>
      <c r="AK164" s="21">
        <v>0</v>
      </c>
      <c r="AL164" s="21">
        <v>0</v>
      </c>
      <c r="AM164" s="21">
        <v>0</v>
      </c>
      <c r="AN164" s="21">
        <v>552.07000000000005</v>
      </c>
      <c r="AO164" s="12">
        <v>0</v>
      </c>
      <c r="AP164" s="12">
        <v>0</v>
      </c>
      <c r="AQ164" s="12">
        <v>0</v>
      </c>
      <c r="AR164" s="12">
        <v>0</v>
      </c>
    </row>
    <row r="165" spans="1:44" ht="34.15" customHeight="1">
      <c r="A165" s="18" t="s">
        <v>198</v>
      </c>
      <c r="B165" s="15" t="s">
        <v>199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6"/>
      <c r="R165" s="15"/>
      <c r="S165" s="15"/>
      <c r="T165" s="21">
        <v>157.191</v>
      </c>
      <c r="U165" s="21">
        <v>0</v>
      </c>
      <c r="V165" s="21">
        <v>0</v>
      </c>
      <c r="W165" s="21">
        <v>0</v>
      </c>
      <c r="X165" s="21">
        <v>0</v>
      </c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>
        <v>356.5</v>
      </c>
      <c r="AJ165" s="21">
        <v>0</v>
      </c>
      <c r="AK165" s="21">
        <v>0</v>
      </c>
      <c r="AL165" s="21">
        <v>0</v>
      </c>
      <c r="AM165" s="21">
        <v>0</v>
      </c>
      <c r="AN165" s="21">
        <v>356.5</v>
      </c>
      <c r="AO165" s="12">
        <v>0</v>
      </c>
      <c r="AP165" s="12">
        <v>0</v>
      </c>
      <c r="AQ165" s="12">
        <v>0</v>
      </c>
      <c r="AR165" s="12">
        <v>0</v>
      </c>
    </row>
    <row r="166" spans="1:44" ht="34.15" customHeight="1">
      <c r="A166" s="18" t="s">
        <v>200</v>
      </c>
      <c r="B166" s="15" t="s">
        <v>201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6"/>
      <c r="R166" s="15"/>
      <c r="S166" s="15"/>
      <c r="T166" s="21">
        <v>157.191</v>
      </c>
      <c r="U166" s="21">
        <v>0</v>
      </c>
      <c r="V166" s="21">
        <v>0</v>
      </c>
      <c r="W166" s="21">
        <v>0</v>
      </c>
      <c r="X166" s="21">
        <v>0</v>
      </c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>
        <v>356.5</v>
      </c>
      <c r="AJ166" s="21">
        <v>0</v>
      </c>
      <c r="AK166" s="21">
        <v>0</v>
      </c>
      <c r="AL166" s="21">
        <v>0</v>
      </c>
      <c r="AM166" s="21">
        <v>0</v>
      </c>
      <c r="AN166" s="21">
        <v>356.5</v>
      </c>
      <c r="AO166" s="12">
        <v>0</v>
      </c>
      <c r="AP166" s="12">
        <v>0</v>
      </c>
      <c r="AQ166" s="12">
        <v>0</v>
      </c>
      <c r="AR166" s="12">
        <v>0</v>
      </c>
    </row>
    <row r="167" spans="1:44" ht="34.15" customHeight="1">
      <c r="A167" s="18" t="s">
        <v>202</v>
      </c>
      <c r="B167" s="15" t="s">
        <v>203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6"/>
      <c r="R167" s="15"/>
      <c r="S167" s="15"/>
      <c r="T167" s="21">
        <v>157.191</v>
      </c>
      <c r="U167" s="21">
        <v>0</v>
      </c>
      <c r="V167" s="21">
        <v>0</v>
      </c>
      <c r="W167" s="21">
        <v>0</v>
      </c>
      <c r="X167" s="21">
        <v>0</v>
      </c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>
        <v>356.5</v>
      </c>
      <c r="AJ167" s="21">
        <v>0</v>
      </c>
      <c r="AK167" s="21">
        <v>0</v>
      </c>
      <c r="AL167" s="21">
        <v>0</v>
      </c>
      <c r="AM167" s="21">
        <v>0</v>
      </c>
      <c r="AN167" s="21">
        <v>356.5</v>
      </c>
      <c r="AO167" s="12">
        <v>0</v>
      </c>
      <c r="AP167" s="12">
        <v>0</v>
      </c>
      <c r="AQ167" s="12">
        <v>0</v>
      </c>
      <c r="AR167" s="12">
        <v>0</v>
      </c>
    </row>
    <row r="168" spans="1:44" ht="68.45" customHeight="1">
      <c r="A168" s="18" t="s">
        <v>77</v>
      </c>
      <c r="B168" s="15" t="s">
        <v>203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6" t="s">
        <v>78</v>
      </c>
      <c r="R168" s="15"/>
      <c r="S168" s="15"/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>
        <v>68</v>
      </c>
      <c r="AJ168" s="21">
        <v>0</v>
      </c>
      <c r="AK168" s="21">
        <v>0</v>
      </c>
      <c r="AL168" s="21">
        <v>0</v>
      </c>
      <c r="AM168" s="21">
        <v>0</v>
      </c>
      <c r="AN168" s="21">
        <v>68</v>
      </c>
      <c r="AO168" s="12">
        <v>0</v>
      </c>
      <c r="AP168" s="12">
        <v>0</v>
      </c>
      <c r="AQ168" s="12">
        <v>0</v>
      </c>
      <c r="AR168" s="12">
        <v>0</v>
      </c>
    </row>
    <row r="169" spans="1:44" ht="34.15" customHeight="1">
      <c r="A169" s="18" t="s">
        <v>52</v>
      </c>
      <c r="B169" s="15" t="s">
        <v>203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6" t="s">
        <v>53</v>
      </c>
      <c r="R169" s="15"/>
      <c r="S169" s="15"/>
      <c r="T169" s="21">
        <v>149.29900000000001</v>
      </c>
      <c r="U169" s="21">
        <v>0</v>
      </c>
      <c r="V169" s="21">
        <v>0</v>
      </c>
      <c r="W169" s="21">
        <v>0</v>
      </c>
      <c r="X169" s="21">
        <v>0</v>
      </c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>
        <v>282.76</v>
      </c>
      <c r="AJ169" s="21">
        <v>0</v>
      </c>
      <c r="AK169" s="21">
        <v>0</v>
      </c>
      <c r="AL169" s="21">
        <v>0</v>
      </c>
      <c r="AM169" s="21">
        <v>0</v>
      </c>
      <c r="AN169" s="21">
        <v>282.76</v>
      </c>
      <c r="AO169" s="12">
        <v>0</v>
      </c>
      <c r="AP169" s="12">
        <v>0</v>
      </c>
      <c r="AQ169" s="12">
        <v>0</v>
      </c>
      <c r="AR169" s="12">
        <v>0</v>
      </c>
    </row>
    <row r="170" spans="1:44" ht="34.15" customHeight="1">
      <c r="A170" s="18" t="s">
        <v>44</v>
      </c>
      <c r="B170" s="15" t="s">
        <v>203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 t="s">
        <v>45</v>
      </c>
      <c r="R170" s="15"/>
      <c r="S170" s="15"/>
      <c r="T170" s="21">
        <v>7.8920000000000003</v>
      </c>
      <c r="U170" s="21">
        <v>0</v>
      </c>
      <c r="V170" s="21">
        <v>0</v>
      </c>
      <c r="W170" s="21">
        <v>0</v>
      </c>
      <c r="X170" s="21">
        <v>0</v>
      </c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>
        <v>5.74</v>
      </c>
      <c r="AJ170" s="21">
        <v>0</v>
      </c>
      <c r="AK170" s="21">
        <v>0</v>
      </c>
      <c r="AL170" s="21">
        <v>0</v>
      </c>
      <c r="AM170" s="21">
        <v>0</v>
      </c>
      <c r="AN170" s="21">
        <v>5.74</v>
      </c>
      <c r="AO170" s="12">
        <v>0</v>
      </c>
      <c r="AP170" s="12">
        <v>0</v>
      </c>
      <c r="AQ170" s="12">
        <v>0</v>
      </c>
      <c r="AR170" s="12">
        <v>0</v>
      </c>
    </row>
    <row r="171" spans="1:44" ht="34.15" customHeight="1">
      <c r="A171" s="18" t="s">
        <v>204</v>
      </c>
      <c r="B171" s="15" t="s">
        <v>205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6"/>
      <c r="R171" s="15"/>
      <c r="S171" s="15"/>
      <c r="T171" s="21">
        <v>8618.6790799999999</v>
      </c>
      <c r="U171" s="21">
        <v>0</v>
      </c>
      <c r="V171" s="21">
        <v>5590.25</v>
      </c>
      <c r="W171" s="21">
        <v>1863.41</v>
      </c>
      <c r="X171" s="21">
        <v>0</v>
      </c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>
        <v>4127</v>
      </c>
      <c r="AJ171" s="21">
        <v>0</v>
      </c>
      <c r="AK171" s="21">
        <v>3102</v>
      </c>
      <c r="AL171" s="21">
        <v>1025</v>
      </c>
      <c r="AM171" s="21">
        <v>0</v>
      </c>
      <c r="AN171" s="21">
        <v>0</v>
      </c>
      <c r="AO171" s="12">
        <v>0</v>
      </c>
      <c r="AP171" s="12">
        <v>0</v>
      </c>
      <c r="AQ171" s="12">
        <v>0</v>
      </c>
      <c r="AR171" s="12">
        <v>0</v>
      </c>
    </row>
    <row r="172" spans="1:44" ht="34.15" customHeight="1">
      <c r="A172" s="18" t="s">
        <v>206</v>
      </c>
      <c r="B172" s="15" t="s">
        <v>207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6"/>
      <c r="R172" s="15"/>
      <c r="S172" s="15"/>
      <c r="T172" s="21">
        <v>8618.6790799999999</v>
      </c>
      <c r="U172" s="21">
        <v>0</v>
      </c>
      <c r="V172" s="21">
        <v>5590.25</v>
      </c>
      <c r="W172" s="21">
        <v>1863.41</v>
      </c>
      <c r="X172" s="21">
        <v>0</v>
      </c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>
        <v>4127</v>
      </c>
      <c r="AJ172" s="21">
        <v>0</v>
      </c>
      <c r="AK172" s="21">
        <v>3102</v>
      </c>
      <c r="AL172" s="21">
        <v>1025</v>
      </c>
      <c r="AM172" s="21">
        <v>0</v>
      </c>
      <c r="AN172" s="21">
        <v>0</v>
      </c>
      <c r="AO172" s="12">
        <v>0</v>
      </c>
      <c r="AP172" s="12">
        <v>0</v>
      </c>
      <c r="AQ172" s="12">
        <v>0</v>
      </c>
      <c r="AR172" s="12">
        <v>0</v>
      </c>
    </row>
    <row r="173" spans="1:44" ht="34.15" customHeight="1">
      <c r="A173" s="18" t="s">
        <v>208</v>
      </c>
      <c r="B173" s="15" t="s">
        <v>209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6"/>
      <c r="R173" s="15"/>
      <c r="S173" s="15"/>
      <c r="T173" s="21">
        <v>1193.395</v>
      </c>
      <c r="U173" s="21">
        <v>0</v>
      </c>
      <c r="V173" s="21">
        <v>0</v>
      </c>
      <c r="W173" s="21">
        <v>0</v>
      </c>
      <c r="X173" s="21">
        <v>0</v>
      </c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12">
        <v>0</v>
      </c>
      <c r="AP173" s="12">
        <v>0</v>
      </c>
      <c r="AQ173" s="12">
        <v>0</v>
      </c>
      <c r="AR173" s="12">
        <v>0</v>
      </c>
    </row>
    <row r="174" spans="1:44" ht="34.15" customHeight="1">
      <c r="A174" s="18" t="s">
        <v>52</v>
      </c>
      <c r="B174" s="15" t="s">
        <v>209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6" t="s">
        <v>53</v>
      </c>
      <c r="R174" s="15"/>
      <c r="S174" s="15"/>
      <c r="T174" s="21">
        <v>199.76</v>
      </c>
      <c r="U174" s="21">
        <v>0</v>
      </c>
      <c r="V174" s="21">
        <v>0</v>
      </c>
      <c r="W174" s="21">
        <v>0</v>
      </c>
      <c r="X174" s="21">
        <v>0</v>
      </c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12">
        <v>0</v>
      </c>
      <c r="AP174" s="12">
        <v>0</v>
      </c>
      <c r="AQ174" s="12">
        <v>0</v>
      </c>
      <c r="AR174" s="12">
        <v>0</v>
      </c>
    </row>
    <row r="175" spans="1:44" ht="34.15" customHeight="1">
      <c r="A175" s="18" t="s">
        <v>79</v>
      </c>
      <c r="B175" s="15" t="s">
        <v>209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6" t="s">
        <v>80</v>
      </c>
      <c r="R175" s="15"/>
      <c r="S175" s="15"/>
      <c r="T175" s="21">
        <v>993.63499999999999</v>
      </c>
      <c r="U175" s="21">
        <v>0</v>
      </c>
      <c r="V175" s="21">
        <v>0</v>
      </c>
      <c r="W175" s="21">
        <v>0</v>
      </c>
      <c r="X175" s="21">
        <v>0</v>
      </c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12">
        <v>0</v>
      </c>
      <c r="AP175" s="12">
        <v>0</v>
      </c>
      <c r="AQ175" s="12">
        <v>0</v>
      </c>
      <c r="AR175" s="12">
        <v>0</v>
      </c>
    </row>
    <row r="176" spans="1:44" ht="34.15" customHeight="1">
      <c r="A176" s="18" t="s">
        <v>210</v>
      </c>
      <c r="B176" s="15" t="s">
        <v>211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6"/>
      <c r="R176" s="15"/>
      <c r="S176" s="15"/>
      <c r="T176" s="21">
        <v>7425.2840800000004</v>
      </c>
      <c r="U176" s="21">
        <v>0</v>
      </c>
      <c r="V176" s="21">
        <v>5590.25</v>
      </c>
      <c r="W176" s="21">
        <v>1863.41</v>
      </c>
      <c r="X176" s="21">
        <v>0</v>
      </c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>
        <v>4127</v>
      </c>
      <c r="AJ176" s="21">
        <v>0</v>
      </c>
      <c r="AK176" s="21">
        <v>3102</v>
      </c>
      <c r="AL176" s="21">
        <v>1025</v>
      </c>
      <c r="AM176" s="21">
        <v>0</v>
      </c>
      <c r="AN176" s="21">
        <v>0</v>
      </c>
      <c r="AO176" s="12">
        <v>0</v>
      </c>
      <c r="AP176" s="12">
        <v>0</v>
      </c>
      <c r="AQ176" s="12">
        <v>0</v>
      </c>
      <c r="AR176" s="12">
        <v>0</v>
      </c>
    </row>
    <row r="177" spans="1:44" ht="34.15" customHeight="1">
      <c r="A177" s="18" t="s">
        <v>52</v>
      </c>
      <c r="B177" s="15" t="s">
        <v>211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6" t="s">
        <v>53</v>
      </c>
      <c r="R177" s="15"/>
      <c r="S177" s="15"/>
      <c r="T177" s="21">
        <v>4300</v>
      </c>
      <c r="U177" s="21">
        <v>0</v>
      </c>
      <c r="V177" s="21">
        <v>3225</v>
      </c>
      <c r="W177" s="21">
        <v>1075</v>
      </c>
      <c r="X177" s="21">
        <v>0</v>
      </c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>
        <v>3527</v>
      </c>
      <c r="AJ177" s="21">
        <v>0</v>
      </c>
      <c r="AK177" s="21">
        <v>2652</v>
      </c>
      <c r="AL177" s="21">
        <v>875</v>
      </c>
      <c r="AM177" s="21">
        <v>0</v>
      </c>
      <c r="AN177" s="21">
        <v>0</v>
      </c>
      <c r="AO177" s="12">
        <v>0</v>
      </c>
      <c r="AP177" s="12">
        <v>0</v>
      </c>
      <c r="AQ177" s="12">
        <v>0</v>
      </c>
      <c r="AR177" s="12">
        <v>0</v>
      </c>
    </row>
    <row r="178" spans="1:44" ht="34.15" customHeight="1">
      <c r="A178" s="18" t="s">
        <v>79</v>
      </c>
      <c r="B178" s="15" t="s">
        <v>211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6" t="s">
        <v>80</v>
      </c>
      <c r="R178" s="15"/>
      <c r="S178" s="15"/>
      <c r="T178" s="21">
        <v>3125.2840799999999</v>
      </c>
      <c r="U178" s="21">
        <v>0</v>
      </c>
      <c r="V178" s="21">
        <v>2365.25</v>
      </c>
      <c r="W178" s="21">
        <v>788.41</v>
      </c>
      <c r="X178" s="21">
        <v>0</v>
      </c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>
        <v>600</v>
      </c>
      <c r="AJ178" s="21">
        <v>0</v>
      </c>
      <c r="AK178" s="21">
        <v>450</v>
      </c>
      <c r="AL178" s="21">
        <v>150</v>
      </c>
      <c r="AM178" s="21">
        <v>0</v>
      </c>
      <c r="AN178" s="21">
        <v>0</v>
      </c>
      <c r="AO178" s="12">
        <v>0</v>
      </c>
      <c r="AP178" s="12">
        <v>0</v>
      </c>
      <c r="AQ178" s="12">
        <v>0</v>
      </c>
      <c r="AR178" s="12">
        <v>0</v>
      </c>
    </row>
    <row r="179" spans="1:44" ht="34.15" customHeight="1">
      <c r="A179" s="18" t="s">
        <v>212</v>
      </c>
      <c r="B179" s="15" t="s">
        <v>213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6"/>
      <c r="R179" s="15"/>
      <c r="S179" s="15"/>
      <c r="T179" s="21">
        <v>19452.756000000001</v>
      </c>
      <c r="U179" s="21">
        <v>0</v>
      </c>
      <c r="V179" s="21">
        <v>14052.5</v>
      </c>
      <c r="W179" s="21">
        <v>0</v>
      </c>
      <c r="X179" s="21">
        <v>0</v>
      </c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>
        <v>19238.636999999999</v>
      </c>
      <c r="AJ179" s="21">
        <v>0</v>
      </c>
      <c r="AK179" s="21">
        <v>13192.8</v>
      </c>
      <c r="AL179" s="21">
        <v>0</v>
      </c>
      <c r="AM179" s="21">
        <v>0</v>
      </c>
      <c r="AN179" s="21">
        <v>19339.136999999999</v>
      </c>
      <c r="AO179" s="12">
        <v>0</v>
      </c>
      <c r="AP179" s="12">
        <v>13293.3</v>
      </c>
      <c r="AQ179" s="12">
        <v>0</v>
      </c>
      <c r="AR179" s="12">
        <v>0</v>
      </c>
    </row>
    <row r="180" spans="1:44" ht="34.15" customHeight="1">
      <c r="A180" s="18" t="s">
        <v>214</v>
      </c>
      <c r="B180" s="15" t="s">
        <v>215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6"/>
      <c r="R180" s="15"/>
      <c r="S180" s="15"/>
      <c r="T180" s="21">
        <v>14052.5</v>
      </c>
      <c r="U180" s="21">
        <v>0</v>
      </c>
      <c r="V180" s="21">
        <v>14052.5</v>
      </c>
      <c r="W180" s="21">
        <v>0</v>
      </c>
      <c r="X180" s="21">
        <v>0</v>
      </c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>
        <v>13192.8</v>
      </c>
      <c r="AJ180" s="21">
        <v>0</v>
      </c>
      <c r="AK180" s="21">
        <v>13192.8</v>
      </c>
      <c r="AL180" s="21">
        <v>0</v>
      </c>
      <c r="AM180" s="21">
        <v>0</v>
      </c>
      <c r="AN180" s="21">
        <v>13293.3</v>
      </c>
      <c r="AO180" s="12">
        <v>0</v>
      </c>
      <c r="AP180" s="12">
        <v>13293.3</v>
      </c>
      <c r="AQ180" s="12">
        <v>0</v>
      </c>
      <c r="AR180" s="12">
        <v>0</v>
      </c>
    </row>
    <row r="181" spans="1:44" ht="34.15" customHeight="1">
      <c r="A181" s="18" t="s">
        <v>160</v>
      </c>
      <c r="B181" s="15" t="s">
        <v>216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/>
      <c r="R181" s="15"/>
      <c r="S181" s="15"/>
      <c r="T181" s="21">
        <v>5210.3999999999996</v>
      </c>
      <c r="U181" s="21">
        <v>0</v>
      </c>
      <c r="V181" s="21">
        <v>5210.3999999999996</v>
      </c>
      <c r="W181" s="21">
        <v>0</v>
      </c>
      <c r="X181" s="21">
        <v>0</v>
      </c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>
        <v>4431.3999999999996</v>
      </c>
      <c r="AJ181" s="21">
        <v>0</v>
      </c>
      <c r="AK181" s="21">
        <v>4431.3999999999996</v>
      </c>
      <c r="AL181" s="21">
        <v>0</v>
      </c>
      <c r="AM181" s="21">
        <v>0</v>
      </c>
      <c r="AN181" s="21">
        <v>4531.8999999999996</v>
      </c>
      <c r="AO181" s="12">
        <v>0</v>
      </c>
      <c r="AP181" s="12">
        <v>4531.8999999999996</v>
      </c>
      <c r="AQ181" s="12">
        <v>0</v>
      </c>
      <c r="AR181" s="12">
        <v>0</v>
      </c>
    </row>
    <row r="182" spans="1:44" ht="68.45" customHeight="1">
      <c r="A182" s="18" t="s">
        <v>77</v>
      </c>
      <c r="B182" s="15" t="s">
        <v>216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6" t="s">
        <v>78</v>
      </c>
      <c r="R182" s="15"/>
      <c r="S182" s="15"/>
      <c r="T182" s="21">
        <v>65.17</v>
      </c>
      <c r="U182" s="21">
        <v>0</v>
      </c>
      <c r="V182" s="21">
        <v>65.17</v>
      </c>
      <c r="W182" s="21">
        <v>0</v>
      </c>
      <c r="X182" s="21">
        <v>0</v>
      </c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>
        <v>65.17</v>
      </c>
      <c r="AJ182" s="21">
        <v>0</v>
      </c>
      <c r="AK182" s="21">
        <v>65.17</v>
      </c>
      <c r="AL182" s="21">
        <v>0</v>
      </c>
      <c r="AM182" s="21">
        <v>0</v>
      </c>
      <c r="AN182" s="21">
        <v>65.17</v>
      </c>
      <c r="AO182" s="12">
        <v>0</v>
      </c>
      <c r="AP182" s="12">
        <v>65.17</v>
      </c>
      <c r="AQ182" s="12">
        <v>0</v>
      </c>
      <c r="AR182" s="12">
        <v>0</v>
      </c>
    </row>
    <row r="183" spans="1:44" ht="34.15" customHeight="1">
      <c r="A183" s="18" t="s">
        <v>101</v>
      </c>
      <c r="B183" s="15" t="s">
        <v>216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6" t="s">
        <v>102</v>
      </c>
      <c r="R183" s="15"/>
      <c r="S183" s="15"/>
      <c r="T183" s="21">
        <v>182.13</v>
      </c>
      <c r="U183" s="21">
        <v>0</v>
      </c>
      <c r="V183" s="21">
        <v>182.13</v>
      </c>
      <c r="W183" s="21">
        <v>0</v>
      </c>
      <c r="X183" s="21">
        <v>0</v>
      </c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>
        <v>52.73</v>
      </c>
      <c r="AJ183" s="21">
        <v>0</v>
      </c>
      <c r="AK183" s="21">
        <v>52.73</v>
      </c>
      <c r="AL183" s="21">
        <v>0</v>
      </c>
      <c r="AM183" s="21">
        <v>0</v>
      </c>
      <c r="AN183" s="21">
        <v>53.23</v>
      </c>
      <c r="AO183" s="12">
        <v>0</v>
      </c>
      <c r="AP183" s="12">
        <v>53.23</v>
      </c>
      <c r="AQ183" s="12">
        <v>0</v>
      </c>
      <c r="AR183" s="12">
        <v>0</v>
      </c>
    </row>
    <row r="184" spans="1:44" ht="34.15" customHeight="1">
      <c r="A184" s="18" t="s">
        <v>79</v>
      </c>
      <c r="B184" s="15" t="s">
        <v>216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 t="s">
        <v>80</v>
      </c>
      <c r="R184" s="15"/>
      <c r="S184" s="15"/>
      <c r="T184" s="21">
        <v>4963.1000000000004</v>
      </c>
      <c r="U184" s="21">
        <v>0</v>
      </c>
      <c r="V184" s="21">
        <v>4963.1000000000004</v>
      </c>
      <c r="W184" s="21">
        <v>0</v>
      </c>
      <c r="X184" s="21">
        <v>0</v>
      </c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>
        <v>4313.5</v>
      </c>
      <c r="AJ184" s="21">
        <v>0</v>
      </c>
      <c r="AK184" s="21">
        <v>4313.5</v>
      </c>
      <c r="AL184" s="21">
        <v>0</v>
      </c>
      <c r="AM184" s="21">
        <v>0</v>
      </c>
      <c r="AN184" s="21">
        <v>4413.5</v>
      </c>
      <c r="AO184" s="12">
        <v>0</v>
      </c>
      <c r="AP184" s="12">
        <v>4413.5</v>
      </c>
      <c r="AQ184" s="12">
        <v>0</v>
      </c>
      <c r="AR184" s="12">
        <v>0</v>
      </c>
    </row>
    <row r="185" spans="1:44" ht="85.5" customHeight="1">
      <c r="A185" s="19" t="s">
        <v>217</v>
      </c>
      <c r="B185" s="15" t="s">
        <v>218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6"/>
      <c r="R185" s="15"/>
      <c r="S185" s="15"/>
      <c r="T185" s="21">
        <v>8842.1</v>
      </c>
      <c r="U185" s="21">
        <v>0</v>
      </c>
      <c r="V185" s="21">
        <v>8842.1</v>
      </c>
      <c r="W185" s="21">
        <v>0</v>
      </c>
      <c r="X185" s="21">
        <v>0</v>
      </c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>
        <v>8761.4</v>
      </c>
      <c r="AJ185" s="21">
        <v>0</v>
      </c>
      <c r="AK185" s="21">
        <v>8761.4</v>
      </c>
      <c r="AL185" s="21">
        <v>0</v>
      </c>
      <c r="AM185" s="21">
        <v>0</v>
      </c>
      <c r="AN185" s="21">
        <v>8761.4</v>
      </c>
      <c r="AO185" s="12">
        <v>0</v>
      </c>
      <c r="AP185" s="12">
        <v>8761.4</v>
      </c>
      <c r="AQ185" s="12">
        <v>0</v>
      </c>
      <c r="AR185" s="12">
        <v>0</v>
      </c>
    </row>
    <row r="186" spans="1:44" ht="68.45" customHeight="1">
      <c r="A186" s="18" t="s">
        <v>77</v>
      </c>
      <c r="B186" s="15" t="s">
        <v>218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6" t="s">
        <v>78</v>
      </c>
      <c r="R186" s="15"/>
      <c r="S186" s="15"/>
      <c r="T186" s="21">
        <v>460.3</v>
      </c>
      <c r="U186" s="21">
        <v>0</v>
      </c>
      <c r="V186" s="21">
        <v>460.3</v>
      </c>
      <c r="W186" s="21">
        <v>0</v>
      </c>
      <c r="X186" s="21">
        <v>0</v>
      </c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>
        <v>549.29999999999995</v>
      </c>
      <c r="AJ186" s="21">
        <v>0</v>
      </c>
      <c r="AK186" s="21">
        <v>549.29999999999995</v>
      </c>
      <c r="AL186" s="21">
        <v>0</v>
      </c>
      <c r="AM186" s="21">
        <v>0</v>
      </c>
      <c r="AN186" s="21">
        <v>549.29999999999995</v>
      </c>
      <c r="AO186" s="12">
        <v>0</v>
      </c>
      <c r="AP186" s="12">
        <v>549.29999999999995</v>
      </c>
      <c r="AQ186" s="12">
        <v>0</v>
      </c>
      <c r="AR186" s="12">
        <v>0</v>
      </c>
    </row>
    <row r="187" spans="1:44" ht="34.15" customHeight="1">
      <c r="A187" s="18" t="s">
        <v>101</v>
      </c>
      <c r="B187" s="15" t="s">
        <v>218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 t="s">
        <v>102</v>
      </c>
      <c r="R187" s="15"/>
      <c r="S187" s="15"/>
      <c r="T187" s="21">
        <v>266</v>
      </c>
      <c r="U187" s="21">
        <v>0</v>
      </c>
      <c r="V187" s="21">
        <v>266</v>
      </c>
      <c r="W187" s="21">
        <v>0</v>
      </c>
      <c r="X187" s="21">
        <v>0</v>
      </c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>
        <v>255</v>
      </c>
      <c r="AJ187" s="21">
        <v>0</v>
      </c>
      <c r="AK187" s="21">
        <v>255</v>
      </c>
      <c r="AL187" s="21">
        <v>0</v>
      </c>
      <c r="AM187" s="21">
        <v>0</v>
      </c>
      <c r="AN187" s="21">
        <v>255</v>
      </c>
      <c r="AO187" s="12">
        <v>0</v>
      </c>
      <c r="AP187" s="12">
        <v>255</v>
      </c>
      <c r="AQ187" s="12">
        <v>0</v>
      </c>
      <c r="AR187" s="12">
        <v>0</v>
      </c>
    </row>
    <row r="188" spans="1:44" ht="34.15" customHeight="1">
      <c r="A188" s="18" t="s">
        <v>79</v>
      </c>
      <c r="B188" s="15" t="s">
        <v>218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 t="s">
        <v>80</v>
      </c>
      <c r="R188" s="15"/>
      <c r="S188" s="15"/>
      <c r="T188" s="21">
        <v>8115.8</v>
      </c>
      <c r="U188" s="21">
        <v>0</v>
      </c>
      <c r="V188" s="21">
        <v>8115.8</v>
      </c>
      <c r="W188" s="21">
        <v>0</v>
      </c>
      <c r="X188" s="21">
        <v>0</v>
      </c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>
        <v>7957.1</v>
      </c>
      <c r="AJ188" s="21">
        <v>0</v>
      </c>
      <c r="AK188" s="21">
        <v>7957.1</v>
      </c>
      <c r="AL188" s="21">
        <v>0</v>
      </c>
      <c r="AM188" s="21">
        <v>0</v>
      </c>
      <c r="AN188" s="21">
        <v>7957.1</v>
      </c>
      <c r="AO188" s="12">
        <v>0</v>
      </c>
      <c r="AP188" s="12">
        <v>7957.1</v>
      </c>
      <c r="AQ188" s="12">
        <v>0</v>
      </c>
      <c r="AR188" s="12">
        <v>0</v>
      </c>
    </row>
    <row r="189" spans="1:44" ht="34.15" customHeight="1">
      <c r="A189" s="18" t="s">
        <v>219</v>
      </c>
      <c r="B189" s="15" t="s">
        <v>220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6"/>
      <c r="R189" s="15"/>
      <c r="S189" s="15"/>
      <c r="T189" s="21">
        <v>5400.2560000000003</v>
      </c>
      <c r="U189" s="21">
        <v>0</v>
      </c>
      <c r="V189" s="21">
        <v>0</v>
      </c>
      <c r="W189" s="21">
        <v>0</v>
      </c>
      <c r="X189" s="21">
        <v>0</v>
      </c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>
        <v>6045.8370000000004</v>
      </c>
      <c r="AJ189" s="21">
        <v>0</v>
      </c>
      <c r="AK189" s="21">
        <v>0</v>
      </c>
      <c r="AL189" s="21">
        <v>0</v>
      </c>
      <c r="AM189" s="21">
        <v>0</v>
      </c>
      <c r="AN189" s="21">
        <v>6045.8370000000004</v>
      </c>
      <c r="AO189" s="12">
        <v>0</v>
      </c>
      <c r="AP189" s="12">
        <v>0</v>
      </c>
      <c r="AQ189" s="12">
        <v>0</v>
      </c>
      <c r="AR189" s="12">
        <v>0</v>
      </c>
    </row>
    <row r="190" spans="1:44" ht="34.15" customHeight="1">
      <c r="A190" s="18" t="s">
        <v>221</v>
      </c>
      <c r="B190" s="15" t="s">
        <v>222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/>
      <c r="R190" s="15"/>
      <c r="S190" s="15"/>
      <c r="T190" s="21">
        <v>145.68</v>
      </c>
      <c r="U190" s="21">
        <v>0</v>
      </c>
      <c r="V190" s="21">
        <v>0</v>
      </c>
      <c r="W190" s="21">
        <v>0</v>
      </c>
      <c r="X190" s="21">
        <v>0</v>
      </c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>
        <v>295.68</v>
      </c>
      <c r="AJ190" s="21">
        <v>0</v>
      </c>
      <c r="AK190" s="21">
        <v>0</v>
      </c>
      <c r="AL190" s="21">
        <v>0</v>
      </c>
      <c r="AM190" s="21">
        <v>0</v>
      </c>
      <c r="AN190" s="21">
        <v>295.68</v>
      </c>
      <c r="AO190" s="12">
        <v>0</v>
      </c>
      <c r="AP190" s="12">
        <v>0</v>
      </c>
      <c r="AQ190" s="12">
        <v>0</v>
      </c>
      <c r="AR190" s="12">
        <v>0</v>
      </c>
    </row>
    <row r="191" spans="1:44" ht="34.15" customHeight="1">
      <c r="A191" s="18" t="s">
        <v>52</v>
      </c>
      <c r="B191" s="15" t="s">
        <v>222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6" t="s">
        <v>53</v>
      </c>
      <c r="R191" s="15"/>
      <c r="S191" s="15"/>
      <c r="T191" s="21">
        <v>145.68</v>
      </c>
      <c r="U191" s="21">
        <v>0</v>
      </c>
      <c r="V191" s="21">
        <v>0</v>
      </c>
      <c r="W191" s="21">
        <v>0</v>
      </c>
      <c r="X191" s="21">
        <v>0</v>
      </c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>
        <v>295.68</v>
      </c>
      <c r="AJ191" s="21">
        <v>0</v>
      </c>
      <c r="AK191" s="21">
        <v>0</v>
      </c>
      <c r="AL191" s="21">
        <v>0</v>
      </c>
      <c r="AM191" s="21">
        <v>0</v>
      </c>
      <c r="AN191" s="21">
        <v>295.68</v>
      </c>
      <c r="AO191" s="12">
        <v>0</v>
      </c>
      <c r="AP191" s="12">
        <v>0</v>
      </c>
      <c r="AQ191" s="12">
        <v>0</v>
      </c>
      <c r="AR191" s="12">
        <v>0</v>
      </c>
    </row>
    <row r="192" spans="1:44" ht="34.15" customHeight="1">
      <c r="A192" s="18" t="s">
        <v>75</v>
      </c>
      <c r="B192" s="15" t="s">
        <v>223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6"/>
      <c r="R192" s="15"/>
      <c r="S192" s="15"/>
      <c r="T192" s="21">
        <v>5254.576</v>
      </c>
      <c r="U192" s="21">
        <v>0</v>
      </c>
      <c r="V192" s="21">
        <v>0</v>
      </c>
      <c r="W192" s="21">
        <v>0</v>
      </c>
      <c r="X192" s="21">
        <v>0</v>
      </c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>
        <v>5750.1570000000002</v>
      </c>
      <c r="AJ192" s="21">
        <v>0</v>
      </c>
      <c r="AK192" s="21">
        <v>0</v>
      </c>
      <c r="AL192" s="21">
        <v>0</v>
      </c>
      <c r="AM192" s="21">
        <v>0</v>
      </c>
      <c r="AN192" s="21">
        <v>5750.1570000000002</v>
      </c>
      <c r="AO192" s="12">
        <v>0</v>
      </c>
      <c r="AP192" s="12">
        <v>0</v>
      </c>
      <c r="AQ192" s="12">
        <v>0</v>
      </c>
      <c r="AR192" s="12">
        <v>0</v>
      </c>
    </row>
    <row r="193" spans="1:44" ht="68.45" customHeight="1">
      <c r="A193" s="18" t="s">
        <v>77</v>
      </c>
      <c r="B193" s="15" t="s">
        <v>223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6" t="s">
        <v>78</v>
      </c>
      <c r="R193" s="15"/>
      <c r="S193" s="15"/>
      <c r="T193" s="21">
        <v>4230.3689999999997</v>
      </c>
      <c r="U193" s="21">
        <v>0</v>
      </c>
      <c r="V193" s="21">
        <v>0</v>
      </c>
      <c r="W193" s="21">
        <v>0</v>
      </c>
      <c r="X193" s="21">
        <v>0</v>
      </c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>
        <v>4230.3689999999997</v>
      </c>
      <c r="AJ193" s="21">
        <v>0</v>
      </c>
      <c r="AK193" s="21">
        <v>0</v>
      </c>
      <c r="AL193" s="21">
        <v>0</v>
      </c>
      <c r="AM193" s="21">
        <v>0</v>
      </c>
      <c r="AN193" s="21">
        <v>4230.3689999999997</v>
      </c>
      <c r="AO193" s="12">
        <v>0</v>
      </c>
      <c r="AP193" s="12">
        <v>0</v>
      </c>
      <c r="AQ193" s="12">
        <v>0</v>
      </c>
      <c r="AR193" s="12">
        <v>0</v>
      </c>
    </row>
    <row r="194" spans="1:44" ht="34.15" customHeight="1">
      <c r="A194" s="18" t="s">
        <v>52</v>
      </c>
      <c r="B194" s="15" t="s">
        <v>223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6" t="s">
        <v>53</v>
      </c>
      <c r="R194" s="15"/>
      <c r="S194" s="15"/>
      <c r="T194" s="21">
        <v>949.62292000000002</v>
      </c>
      <c r="U194" s="21">
        <v>0</v>
      </c>
      <c r="V194" s="21">
        <v>0</v>
      </c>
      <c r="W194" s="21">
        <v>0</v>
      </c>
      <c r="X194" s="21">
        <v>0</v>
      </c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>
        <v>1478.1179999999999</v>
      </c>
      <c r="AJ194" s="21">
        <v>0</v>
      </c>
      <c r="AK194" s="21">
        <v>0</v>
      </c>
      <c r="AL194" s="21">
        <v>0</v>
      </c>
      <c r="AM194" s="21">
        <v>0</v>
      </c>
      <c r="AN194" s="21">
        <v>1478.1179999999999</v>
      </c>
      <c r="AO194" s="12">
        <v>0</v>
      </c>
      <c r="AP194" s="12">
        <v>0</v>
      </c>
      <c r="AQ194" s="12">
        <v>0</v>
      </c>
      <c r="AR194" s="12">
        <v>0</v>
      </c>
    </row>
    <row r="195" spans="1:44" ht="34.15" customHeight="1">
      <c r="A195" s="18" t="s">
        <v>101</v>
      </c>
      <c r="B195" s="15" t="s">
        <v>223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6" t="s">
        <v>102</v>
      </c>
      <c r="R195" s="15"/>
      <c r="S195" s="15"/>
      <c r="T195" s="21">
        <v>32.914079999999998</v>
      </c>
      <c r="U195" s="21">
        <v>0</v>
      </c>
      <c r="V195" s="21">
        <v>0</v>
      </c>
      <c r="W195" s="21">
        <v>0</v>
      </c>
      <c r="X195" s="21">
        <v>0</v>
      </c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12">
        <v>0</v>
      </c>
      <c r="AP195" s="12">
        <v>0</v>
      </c>
      <c r="AQ195" s="12">
        <v>0</v>
      </c>
      <c r="AR195" s="12">
        <v>0</v>
      </c>
    </row>
    <row r="196" spans="1:44" ht="34.15" customHeight="1">
      <c r="A196" s="18" t="s">
        <v>44</v>
      </c>
      <c r="B196" s="15" t="s">
        <v>223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6" t="s">
        <v>45</v>
      </c>
      <c r="R196" s="15"/>
      <c r="S196" s="15"/>
      <c r="T196" s="21">
        <v>41.67</v>
      </c>
      <c r="U196" s="21">
        <v>0</v>
      </c>
      <c r="V196" s="21">
        <v>0</v>
      </c>
      <c r="W196" s="21">
        <v>0</v>
      </c>
      <c r="X196" s="21">
        <v>0</v>
      </c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>
        <v>41.67</v>
      </c>
      <c r="AJ196" s="21">
        <v>0</v>
      </c>
      <c r="AK196" s="21">
        <v>0</v>
      </c>
      <c r="AL196" s="21">
        <v>0</v>
      </c>
      <c r="AM196" s="21">
        <v>0</v>
      </c>
      <c r="AN196" s="21">
        <v>41.67</v>
      </c>
      <c r="AO196" s="12">
        <v>0</v>
      </c>
      <c r="AP196" s="12">
        <v>0</v>
      </c>
      <c r="AQ196" s="12">
        <v>0</v>
      </c>
      <c r="AR196" s="12">
        <v>0</v>
      </c>
    </row>
    <row r="197" spans="1:44" ht="34.15" customHeight="1">
      <c r="A197" s="18" t="s">
        <v>224</v>
      </c>
      <c r="B197" s="15" t="s">
        <v>225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6"/>
      <c r="R197" s="15"/>
      <c r="S197" s="15"/>
      <c r="T197" s="21">
        <v>3865.8469399999999</v>
      </c>
      <c r="U197" s="21">
        <v>0</v>
      </c>
      <c r="V197" s="21">
        <v>2986.82</v>
      </c>
      <c r="W197" s="21">
        <v>0</v>
      </c>
      <c r="X197" s="21">
        <v>0</v>
      </c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>
        <v>4347.57</v>
      </c>
      <c r="AJ197" s="21">
        <v>0</v>
      </c>
      <c r="AK197" s="21">
        <v>2986.82</v>
      </c>
      <c r="AL197" s="21">
        <v>0</v>
      </c>
      <c r="AM197" s="21">
        <v>0</v>
      </c>
      <c r="AN197" s="21">
        <v>4347.57</v>
      </c>
      <c r="AO197" s="12">
        <v>0</v>
      </c>
      <c r="AP197" s="12">
        <v>2986.82</v>
      </c>
      <c r="AQ197" s="12">
        <v>0</v>
      </c>
      <c r="AR197" s="12">
        <v>0</v>
      </c>
    </row>
    <row r="198" spans="1:44" ht="34.15" customHeight="1">
      <c r="A198" s="18" t="s">
        <v>226</v>
      </c>
      <c r="B198" s="15" t="s">
        <v>227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6"/>
      <c r="R198" s="15"/>
      <c r="S198" s="15"/>
      <c r="T198" s="21">
        <v>3865.8469399999999</v>
      </c>
      <c r="U198" s="21">
        <v>0</v>
      </c>
      <c r="V198" s="21">
        <v>2986.82</v>
      </c>
      <c r="W198" s="21">
        <v>0</v>
      </c>
      <c r="X198" s="21">
        <v>0</v>
      </c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>
        <v>4347.57</v>
      </c>
      <c r="AJ198" s="21">
        <v>0</v>
      </c>
      <c r="AK198" s="21">
        <v>2986.82</v>
      </c>
      <c r="AL198" s="21">
        <v>0</v>
      </c>
      <c r="AM198" s="21">
        <v>0</v>
      </c>
      <c r="AN198" s="21">
        <v>4347.57</v>
      </c>
      <c r="AO198" s="12">
        <v>0</v>
      </c>
      <c r="AP198" s="12">
        <v>2986.82</v>
      </c>
      <c r="AQ198" s="12">
        <v>0</v>
      </c>
      <c r="AR198" s="12">
        <v>0</v>
      </c>
    </row>
    <row r="199" spans="1:44" ht="34.15" customHeight="1">
      <c r="A199" s="18" t="s">
        <v>228</v>
      </c>
      <c r="B199" s="15" t="s">
        <v>229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/>
      <c r="R199" s="15"/>
      <c r="S199" s="15"/>
      <c r="T199" s="21">
        <v>2986.82</v>
      </c>
      <c r="U199" s="21">
        <v>0</v>
      </c>
      <c r="V199" s="21">
        <v>2986.82</v>
      </c>
      <c r="W199" s="21">
        <v>0</v>
      </c>
      <c r="X199" s="21">
        <v>0</v>
      </c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>
        <v>2986.82</v>
      </c>
      <c r="AJ199" s="21">
        <v>0</v>
      </c>
      <c r="AK199" s="21">
        <v>2986.82</v>
      </c>
      <c r="AL199" s="21">
        <v>0</v>
      </c>
      <c r="AM199" s="21">
        <v>0</v>
      </c>
      <c r="AN199" s="21">
        <v>2986.82</v>
      </c>
      <c r="AO199" s="12">
        <v>0</v>
      </c>
      <c r="AP199" s="12">
        <v>2986.82</v>
      </c>
      <c r="AQ199" s="12">
        <v>0</v>
      </c>
      <c r="AR199" s="12">
        <v>0</v>
      </c>
    </row>
    <row r="200" spans="1:44" ht="34.15" customHeight="1">
      <c r="A200" s="18" t="s">
        <v>52</v>
      </c>
      <c r="B200" s="15" t="s">
        <v>229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6" t="s">
        <v>53</v>
      </c>
      <c r="R200" s="15"/>
      <c r="S200" s="15"/>
      <c r="T200" s="21">
        <v>185.37672000000001</v>
      </c>
      <c r="U200" s="21">
        <v>0</v>
      </c>
      <c r="V200" s="21">
        <v>185.37672000000001</v>
      </c>
      <c r="W200" s="21">
        <v>0</v>
      </c>
      <c r="X200" s="21">
        <v>0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12">
        <v>0</v>
      </c>
      <c r="AP200" s="12">
        <v>0</v>
      </c>
      <c r="AQ200" s="12">
        <v>0</v>
      </c>
      <c r="AR200" s="12">
        <v>0</v>
      </c>
    </row>
    <row r="201" spans="1:44" ht="34.15" customHeight="1">
      <c r="A201" s="18" t="s">
        <v>101</v>
      </c>
      <c r="B201" s="15" t="s">
        <v>229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6" t="s">
        <v>102</v>
      </c>
      <c r="R201" s="15"/>
      <c r="S201" s="15"/>
      <c r="T201" s="21">
        <v>2442.1322799999998</v>
      </c>
      <c r="U201" s="21">
        <v>0</v>
      </c>
      <c r="V201" s="21">
        <v>2442.1322799999998</v>
      </c>
      <c r="W201" s="21">
        <v>0</v>
      </c>
      <c r="X201" s="21">
        <v>0</v>
      </c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12">
        <v>0</v>
      </c>
      <c r="AP201" s="12">
        <v>0</v>
      </c>
      <c r="AQ201" s="12">
        <v>0</v>
      </c>
      <c r="AR201" s="12">
        <v>0</v>
      </c>
    </row>
    <row r="202" spans="1:44" ht="34.15" customHeight="1">
      <c r="A202" s="18" t="s">
        <v>79</v>
      </c>
      <c r="B202" s="15" t="s">
        <v>229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 t="s">
        <v>80</v>
      </c>
      <c r="R202" s="15"/>
      <c r="S202" s="15"/>
      <c r="T202" s="21">
        <v>287.3</v>
      </c>
      <c r="U202" s="21">
        <v>0</v>
      </c>
      <c r="V202" s="21">
        <v>287.3</v>
      </c>
      <c r="W202" s="21">
        <v>0</v>
      </c>
      <c r="X202" s="21">
        <v>0</v>
      </c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12">
        <v>0</v>
      </c>
      <c r="AP202" s="12">
        <v>0</v>
      </c>
      <c r="AQ202" s="12">
        <v>0</v>
      </c>
      <c r="AR202" s="12">
        <v>0</v>
      </c>
    </row>
    <row r="203" spans="1:44" ht="34.15" customHeight="1">
      <c r="A203" s="18" t="s">
        <v>44</v>
      </c>
      <c r="B203" s="15" t="s">
        <v>229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6" t="s">
        <v>45</v>
      </c>
      <c r="R203" s="15"/>
      <c r="S203" s="15"/>
      <c r="T203" s="21">
        <v>72.010999999999996</v>
      </c>
      <c r="U203" s="21">
        <v>0</v>
      </c>
      <c r="V203" s="21">
        <v>72.010999999999996</v>
      </c>
      <c r="W203" s="21">
        <v>0</v>
      </c>
      <c r="X203" s="21">
        <v>0</v>
      </c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>
        <v>2986.82</v>
      </c>
      <c r="AJ203" s="21">
        <v>0</v>
      </c>
      <c r="AK203" s="21">
        <v>2986.82</v>
      </c>
      <c r="AL203" s="21">
        <v>0</v>
      </c>
      <c r="AM203" s="21">
        <v>0</v>
      </c>
      <c r="AN203" s="21">
        <v>2986.82</v>
      </c>
      <c r="AO203" s="12">
        <v>0</v>
      </c>
      <c r="AP203" s="12">
        <v>2986.82</v>
      </c>
      <c r="AQ203" s="12">
        <v>0</v>
      </c>
      <c r="AR203" s="12">
        <v>0</v>
      </c>
    </row>
    <row r="204" spans="1:44" ht="34.15" customHeight="1">
      <c r="A204" s="18" t="s">
        <v>230</v>
      </c>
      <c r="B204" s="15" t="s">
        <v>231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6"/>
      <c r="R204" s="15"/>
      <c r="S204" s="15"/>
      <c r="T204" s="21">
        <v>616.4</v>
      </c>
      <c r="U204" s="21">
        <v>0</v>
      </c>
      <c r="V204" s="21">
        <v>0</v>
      </c>
      <c r="W204" s="21">
        <v>0</v>
      </c>
      <c r="X204" s="21">
        <v>0</v>
      </c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>
        <v>1360.75</v>
      </c>
      <c r="AJ204" s="21">
        <v>0</v>
      </c>
      <c r="AK204" s="21">
        <v>0</v>
      </c>
      <c r="AL204" s="21">
        <v>0</v>
      </c>
      <c r="AM204" s="21">
        <v>0</v>
      </c>
      <c r="AN204" s="21">
        <v>1360.75</v>
      </c>
      <c r="AO204" s="12">
        <v>0</v>
      </c>
      <c r="AP204" s="12">
        <v>0</v>
      </c>
      <c r="AQ204" s="12">
        <v>0</v>
      </c>
      <c r="AR204" s="12">
        <v>0</v>
      </c>
    </row>
    <row r="205" spans="1:44" ht="34.15" customHeight="1">
      <c r="A205" s="18" t="s">
        <v>52</v>
      </c>
      <c r="B205" s="15" t="s">
        <v>231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 t="s">
        <v>53</v>
      </c>
      <c r="R205" s="15"/>
      <c r="S205" s="15"/>
      <c r="T205" s="21">
        <v>18.399999999999999</v>
      </c>
      <c r="U205" s="21">
        <v>0</v>
      </c>
      <c r="V205" s="21">
        <v>0</v>
      </c>
      <c r="W205" s="21">
        <v>0</v>
      </c>
      <c r="X205" s="21">
        <v>0</v>
      </c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12">
        <v>0</v>
      </c>
      <c r="AP205" s="12">
        <v>0</v>
      </c>
      <c r="AQ205" s="12">
        <v>0</v>
      </c>
      <c r="AR205" s="12">
        <v>0</v>
      </c>
    </row>
    <row r="206" spans="1:44" ht="34.15" customHeight="1">
      <c r="A206" s="18" t="s">
        <v>79</v>
      </c>
      <c r="B206" s="15" t="s">
        <v>231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 t="s">
        <v>80</v>
      </c>
      <c r="R206" s="15"/>
      <c r="S206" s="15"/>
      <c r="T206" s="21">
        <v>598</v>
      </c>
      <c r="U206" s="21">
        <v>0</v>
      </c>
      <c r="V206" s="21">
        <v>0</v>
      </c>
      <c r="W206" s="21">
        <v>0</v>
      </c>
      <c r="X206" s="21">
        <v>0</v>
      </c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12">
        <v>0</v>
      </c>
      <c r="AP206" s="12">
        <v>0</v>
      </c>
      <c r="AQ206" s="12">
        <v>0</v>
      </c>
      <c r="AR206" s="12">
        <v>0</v>
      </c>
    </row>
    <row r="207" spans="1:44" ht="34.15" customHeight="1">
      <c r="A207" s="18" t="s">
        <v>44</v>
      </c>
      <c r="B207" s="15" t="s">
        <v>231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6" t="s">
        <v>45</v>
      </c>
      <c r="R207" s="15"/>
      <c r="S207" s="15"/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>
        <v>1360.75</v>
      </c>
      <c r="AJ207" s="21">
        <v>0</v>
      </c>
      <c r="AK207" s="21">
        <v>0</v>
      </c>
      <c r="AL207" s="21">
        <v>0</v>
      </c>
      <c r="AM207" s="21">
        <v>0</v>
      </c>
      <c r="AN207" s="21">
        <v>1360.75</v>
      </c>
      <c r="AO207" s="12">
        <v>0</v>
      </c>
      <c r="AP207" s="12">
        <v>0</v>
      </c>
      <c r="AQ207" s="12">
        <v>0</v>
      </c>
      <c r="AR207" s="12">
        <v>0</v>
      </c>
    </row>
    <row r="208" spans="1:44" ht="34.15" customHeight="1">
      <c r="A208" s="18" t="s">
        <v>232</v>
      </c>
      <c r="B208" s="15" t="s">
        <v>233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  <c r="R208" s="15"/>
      <c r="S208" s="15"/>
      <c r="T208" s="21">
        <v>262.62693999999999</v>
      </c>
      <c r="U208" s="21">
        <v>0</v>
      </c>
      <c r="V208" s="21">
        <v>0</v>
      </c>
      <c r="W208" s="21">
        <v>0</v>
      </c>
      <c r="X208" s="21">
        <v>0</v>
      </c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12">
        <v>0</v>
      </c>
      <c r="AP208" s="12">
        <v>0</v>
      </c>
      <c r="AQ208" s="12">
        <v>0</v>
      </c>
      <c r="AR208" s="12">
        <v>0</v>
      </c>
    </row>
    <row r="209" spans="1:44" ht="34.15" customHeight="1">
      <c r="A209" s="18" t="s">
        <v>79</v>
      </c>
      <c r="B209" s="15" t="s">
        <v>233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6" t="s">
        <v>80</v>
      </c>
      <c r="R209" s="15"/>
      <c r="S209" s="15"/>
      <c r="T209" s="21">
        <v>262.62693999999999</v>
      </c>
      <c r="U209" s="21">
        <v>0</v>
      </c>
      <c r="V209" s="21">
        <v>0</v>
      </c>
      <c r="W209" s="21">
        <v>0</v>
      </c>
      <c r="X209" s="21">
        <v>0</v>
      </c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12">
        <v>0</v>
      </c>
      <c r="AP209" s="12">
        <v>0</v>
      </c>
      <c r="AQ209" s="12">
        <v>0</v>
      </c>
      <c r="AR209" s="12">
        <v>0</v>
      </c>
    </row>
    <row r="210" spans="1:44" ht="34.15" customHeight="1">
      <c r="A210" s="17" t="s">
        <v>234</v>
      </c>
      <c r="B210" s="13" t="s">
        <v>235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4"/>
      <c r="R210" s="13"/>
      <c r="S210" s="13"/>
      <c r="T210" s="20">
        <v>83268.512830000007</v>
      </c>
      <c r="U210" s="20">
        <v>2823.5619900000002</v>
      </c>
      <c r="V210" s="20">
        <v>21260.597730000001</v>
      </c>
      <c r="W210" s="20">
        <v>9235.4968200000003</v>
      </c>
      <c r="X210" s="20">
        <v>0</v>
      </c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>
        <v>36463.99697</v>
      </c>
      <c r="AJ210" s="20">
        <v>0</v>
      </c>
      <c r="AK210" s="20">
        <v>0</v>
      </c>
      <c r="AL210" s="20">
        <v>0</v>
      </c>
      <c r="AM210" s="20">
        <v>0</v>
      </c>
      <c r="AN210" s="20">
        <v>53492.542970000002</v>
      </c>
      <c r="AO210" s="11">
        <v>0</v>
      </c>
      <c r="AP210" s="11">
        <v>0</v>
      </c>
      <c r="AQ210" s="11">
        <v>0</v>
      </c>
      <c r="AR210" s="11">
        <v>0</v>
      </c>
    </row>
    <row r="211" spans="1:44" ht="34.15" customHeight="1">
      <c r="A211" s="18" t="s">
        <v>236</v>
      </c>
      <c r="B211" s="15" t="s">
        <v>237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/>
      <c r="R211" s="15"/>
      <c r="S211" s="15"/>
      <c r="T211" s="21">
        <v>2052.0839999999998</v>
      </c>
      <c r="U211" s="21">
        <v>0</v>
      </c>
      <c r="V211" s="21">
        <v>0</v>
      </c>
      <c r="W211" s="21">
        <v>0</v>
      </c>
      <c r="X211" s="21">
        <v>0</v>
      </c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>
        <v>2116.6219999999998</v>
      </c>
      <c r="AJ211" s="21">
        <v>0</v>
      </c>
      <c r="AK211" s="21">
        <v>0</v>
      </c>
      <c r="AL211" s="21">
        <v>0</v>
      </c>
      <c r="AM211" s="21">
        <v>0</v>
      </c>
      <c r="AN211" s="21">
        <v>2116.6219999999998</v>
      </c>
      <c r="AO211" s="12">
        <v>0</v>
      </c>
      <c r="AP211" s="12">
        <v>0</v>
      </c>
      <c r="AQ211" s="12">
        <v>0</v>
      </c>
      <c r="AR211" s="12">
        <v>0</v>
      </c>
    </row>
    <row r="212" spans="1:44" ht="34.15" customHeight="1">
      <c r="A212" s="18" t="s">
        <v>238</v>
      </c>
      <c r="B212" s="15" t="s">
        <v>239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/>
      <c r="R212" s="15"/>
      <c r="S212" s="15"/>
      <c r="T212" s="21">
        <v>2052.0839999999998</v>
      </c>
      <c r="U212" s="21">
        <v>0</v>
      </c>
      <c r="V212" s="21">
        <v>0</v>
      </c>
      <c r="W212" s="21">
        <v>0</v>
      </c>
      <c r="X212" s="21">
        <v>0</v>
      </c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>
        <v>2116.6219999999998</v>
      </c>
      <c r="AJ212" s="21">
        <v>0</v>
      </c>
      <c r="AK212" s="21">
        <v>0</v>
      </c>
      <c r="AL212" s="21">
        <v>0</v>
      </c>
      <c r="AM212" s="21">
        <v>0</v>
      </c>
      <c r="AN212" s="21">
        <v>2116.6219999999998</v>
      </c>
      <c r="AO212" s="12">
        <v>0</v>
      </c>
      <c r="AP212" s="12">
        <v>0</v>
      </c>
      <c r="AQ212" s="12">
        <v>0</v>
      </c>
      <c r="AR212" s="12">
        <v>0</v>
      </c>
    </row>
    <row r="213" spans="1:44" ht="34.15" customHeight="1">
      <c r="A213" s="18" t="s">
        <v>240</v>
      </c>
      <c r="B213" s="15" t="s">
        <v>241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/>
      <c r="R213" s="15"/>
      <c r="S213" s="15"/>
      <c r="T213" s="21">
        <v>2010.874</v>
      </c>
      <c r="U213" s="21">
        <v>0</v>
      </c>
      <c r="V213" s="21">
        <v>0</v>
      </c>
      <c r="W213" s="21">
        <v>0</v>
      </c>
      <c r="X213" s="21">
        <v>0</v>
      </c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>
        <v>2075.4119999999998</v>
      </c>
      <c r="AJ213" s="21">
        <v>0</v>
      </c>
      <c r="AK213" s="21">
        <v>0</v>
      </c>
      <c r="AL213" s="21">
        <v>0</v>
      </c>
      <c r="AM213" s="21">
        <v>0</v>
      </c>
      <c r="AN213" s="21">
        <v>2075.4119999999998</v>
      </c>
      <c r="AO213" s="12">
        <v>0</v>
      </c>
      <c r="AP213" s="12">
        <v>0</v>
      </c>
      <c r="AQ213" s="12">
        <v>0</v>
      </c>
      <c r="AR213" s="12">
        <v>0</v>
      </c>
    </row>
    <row r="214" spans="1:44" ht="34.15" customHeight="1">
      <c r="A214" s="18" t="s">
        <v>79</v>
      </c>
      <c r="B214" s="15" t="s">
        <v>241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6" t="s">
        <v>80</v>
      </c>
      <c r="R214" s="15"/>
      <c r="S214" s="15"/>
      <c r="T214" s="21">
        <v>2010.874</v>
      </c>
      <c r="U214" s="21">
        <v>0</v>
      </c>
      <c r="V214" s="21">
        <v>0</v>
      </c>
      <c r="W214" s="21">
        <v>0</v>
      </c>
      <c r="X214" s="21">
        <v>0</v>
      </c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>
        <v>2075.4119999999998</v>
      </c>
      <c r="AJ214" s="21">
        <v>0</v>
      </c>
      <c r="AK214" s="21">
        <v>0</v>
      </c>
      <c r="AL214" s="21">
        <v>0</v>
      </c>
      <c r="AM214" s="21">
        <v>0</v>
      </c>
      <c r="AN214" s="21">
        <v>2075.4119999999998</v>
      </c>
      <c r="AO214" s="12">
        <v>0</v>
      </c>
      <c r="AP214" s="12">
        <v>0</v>
      </c>
      <c r="AQ214" s="12">
        <v>0</v>
      </c>
      <c r="AR214" s="12">
        <v>0</v>
      </c>
    </row>
    <row r="215" spans="1:44" ht="34.15" customHeight="1">
      <c r="A215" s="18" t="s">
        <v>166</v>
      </c>
      <c r="B215" s="15" t="s">
        <v>242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6"/>
      <c r="R215" s="15"/>
      <c r="S215" s="15"/>
      <c r="T215" s="21">
        <v>41.21</v>
      </c>
      <c r="U215" s="21">
        <v>0</v>
      </c>
      <c r="V215" s="21">
        <v>0</v>
      </c>
      <c r="W215" s="21">
        <v>0</v>
      </c>
      <c r="X215" s="21">
        <v>0</v>
      </c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>
        <v>41.21</v>
      </c>
      <c r="AJ215" s="21">
        <v>0</v>
      </c>
      <c r="AK215" s="21">
        <v>0</v>
      </c>
      <c r="AL215" s="21">
        <v>0</v>
      </c>
      <c r="AM215" s="21">
        <v>0</v>
      </c>
      <c r="AN215" s="21">
        <v>41.21</v>
      </c>
      <c r="AO215" s="12">
        <v>0</v>
      </c>
      <c r="AP215" s="12">
        <v>0</v>
      </c>
      <c r="AQ215" s="12">
        <v>0</v>
      </c>
      <c r="AR215" s="12">
        <v>0</v>
      </c>
    </row>
    <row r="216" spans="1:44" ht="34.15" customHeight="1">
      <c r="A216" s="18" t="s">
        <v>79</v>
      </c>
      <c r="B216" s="15" t="s">
        <v>242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 t="s">
        <v>80</v>
      </c>
      <c r="R216" s="15"/>
      <c r="S216" s="15"/>
      <c r="T216" s="21">
        <v>41.21</v>
      </c>
      <c r="U216" s="21">
        <v>0</v>
      </c>
      <c r="V216" s="21">
        <v>0</v>
      </c>
      <c r="W216" s="21">
        <v>0</v>
      </c>
      <c r="X216" s="21">
        <v>0</v>
      </c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>
        <v>41.21</v>
      </c>
      <c r="AJ216" s="21">
        <v>0</v>
      </c>
      <c r="AK216" s="21">
        <v>0</v>
      </c>
      <c r="AL216" s="21">
        <v>0</v>
      </c>
      <c r="AM216" s="21">
        <v>0</v>
      </c>
      <c r="AN216" s="21">
        <v>41.21</v>
      </c>
      <c r="AO216" s="12">
        <v>0</v>
      </c>
      <c r="AP216" s="12">
        <v>0</v>
      </c>
      <c r="AQ216" s="12">
        <v>0</v>
      </c>
      <c r="AR216" s="12">
        <v>0</v>
      </c>
    </row>
    <row r="217" spans="1:44" ht="34.15" customHeight="1">
      <c r="A217" s="18" t="s">
        <v>243</v>
      </c>
      <c r="B217" s="15" t="s">
        <v>244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6"/>
      <c r="R217" s="15"/>
      <c r="S217" s="15"/>
      <c r="T217" s="21">
        <v>9245.893</v>
      </c>
      <c r="U217" s="21">
        <v>0</v>
      </c>
      <c r="V217" s="21">
        <v>0</v>
      </c>
      <c r="W217" s="21">
        <v>0</v>
      </c>
      <c r="X217" s="21">
        <v>0</v>
      </c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>
        <v>5255.1120000000001</v>
      </c>
      <c r="AJ217" s="21">
        <v>0</v>
      </c>
      <c r="AK217" s="21">
        <v>0</v>
      </c>
      <c r="AL217" s="21">
        <v>0</v>
      </c>
      <c r="AM217" s="21">
        <v>0</v>
      </c>
      <c r="AN217" s="21">
        <v>10255.111999999999</v>
      </c>
      <c r="AO217" s="12">
        <v>0</v>
      </c>
      <c r="AP217" s="12">
        <v>0</v>
      </c>
      <c r="AQ217" s="12">
        <v>0</v>
      </c>
      <c r="AR217" s="12">
        <v>0</v>
      </c>
    </row>
    <row r="218" spans="1:44" ht="34.15" customHeight="1">
      <c r="A218" s="18" t="s">
        <v>245</v>
      </c>
      <c r="B218" s="15" t="s">
        <v>246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/>
      <c r="R218" s="15"/>
      <c r="S218" s="15"/>
      <c r="T218" s="21">
        <v>9245.893</v>
      </c>
      <c r="U218" s="21">
        <v>0</v>
      </c>
      <c r="V218" s="21">
        <v>0</v>
      </c>
      <c r="W218" s="21">
        <v>0</v>
      </c>
      <c r="X218" s="21">
        <v>0</v>
      </c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>
        <v>5255.1120000000001</v>
      </c>
      <c r="AJ218" s="21">
        <v>0</v>
      </c>
      <c r="AK218" s="21">
        <v>0</v>
      </c>
      <c r="AL218" s="21">
        <v>0</v>
      </c>
      <c r="AM218" s="21">
        <v>0</v>
      </c>
      <c r="AN218" s="21">
        <v>10255.111999999999</v>
      </c>
      <c r="AO218" s="12">
        <v>0</v>
      </c>
      <c r="AP218" s="12">
        <v>0</v>
      </c>
      <c r="AQ218" s="12">
        <v>0</v>
      </c>
      <c r="AR218" s="12">
        <v>0</v>
      </c>
    </row>
    <row r="219" spans="1:44" ht="34.15" customHeight="1">
      <c r="A219" s="18" t="s">
        <v>247</v>
      </c>
      <c r="B219" s="15" t="s">
        <v>248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/>
      <c r="R219" s="15"/>
      <c r="S219" s="15"/>
      <c r="T219" s="21">
        <v>8981.4930000000004</v>
      </c>
      <c r="U219" s="21">
        <v>0</v>
      </c>
      <c r="V219" s="21">
        <v>0</v>
      </c>
      <c r="W219" s="21">
        <v>0</v>
      </c>
      <c r="X219" s="21">
        <v>0</v>
      </c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>
        <v>4990.7120000000004</v>
      </c>
      <c r="AJ219" s="21">
        <v>0</v>
      </c>
      <c r="AK219" s="21">
        <v>0</v>
      </c>
      <c r="AL219" s="21">
        <v>0</v>
      </c>
      <c r="AM219" s="21">
        <v>0</v>
      </c>
      <c r="AN219" s="21">
        <v>9990.7119999999995</v>
      </c>
      <c r="AO219" s="12">
        <v>0</v>
      </c>
      <c r="AP219" s="12">
        <v>0</v>
      </c>
      <c r="AQ219" s="12">
        <v>0</v>
      </c>
      <c r="AR219" s="12">
        <v>0</v>
      </c>
    </row>
    <row r="220" spans="1:44" ht="34.15" customHeight="1">
      <c r="A220" s="18" t="s">
        <v>79</v>
      </c>
      <c r="B220" s="15" t="s">
        <v>248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 t="s">
        <v>80</v>
      </c>
      <c r="R220" s="15"/>
      <c r="S220" s="15"/>
      <c r="T220" s="21">
        <v>8981.4930000000004</v>
      </c>
      <c r="U220" s="21">
        <v>0</v>
      </c>
      <c r="V220" s="21">
        <v>0</v>
      </c>
      <c r="W220" s="21">
        <v>0</v>
      </c>
      <c r="X220" s="21">
        <v>0</v>
      </c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>
        <v>4990.7120000000004</v>
      </c>
      <c r="AJ220" s="21">
        <v>0</v>
      </c>
      <c r="AK220" s="21">
        <v>0</v>
      </c>
      <c r="AL220" s="21">
        <v>0</v>
      </c>
      <c r="AM220" s="21">
        <v>0</v>
      </c>
      <c r="AN220" s="21">
        <v>9990.7119999999995</v>
      </c>
      <c r="AO220" s="12">
        <v>0</v>
      </c>
      <c r="AP220" s="12">
        <v>0</v>
      </c>
      <c r="AQ220" s="12">
        <v>0</v>
      </c>
      <c r="AR220" s="12">
        <v>0</v>
      </c>
    </row>
    <row r="221" spans="1:44" ht="34.15" customHeight="1">
      <c r="A221" s="18" t="s">
        <v>166</v>
      </c>
      <c r="B221" s="15" t="s">
        <v>249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5"/>
      <c r="S221" s="15"/>
      <c r="T221" s="21">
        <v>264.39999999999998</v>
      </c>
      <c r="U221" s="21">
        <v>0</v>
      </c>
      <c r="V221" s="21">
        <v>0</v>
      </c>
      <c r="W221" s="21">
        <v>0</v>
      </c>
      <c r="X221" s="21">
        <v>0</v>
      </c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>
        <v>264.39999999999998</v>
      </c>
      <c r="AJ221" s="21">
        <v>0</v>
      </c>
      <c r="AK221" s="21">
        <v>0</v>
      </c>
      <c r="AL221" s="21">
        <v>0</v>
      </c>
      <c r="AM221" s="21">
        <v>0</v>
      </c>
      <c r="AN221" s="21">
        <v>264.39999999999998</v>
      </c>
      <c r="AO221" s="12">
        <v>0</v>
      </c>
      <c r="AP221" s="12">
        <v>0</v>
      </c>
      <c r="AQ221" s="12">
        <v>0</v>
      </c>
      <c r="AR221" s="12">
        <v>0</v>
      </c>
    </row>
    <row r="222" spans="1:44" ht="34.15" customHeight="1">
      <c r="A222" s="18" t="s">
        <v>79</v>
      </c>
      <c r="B222" s="15" t="s">
        <v>249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 t="s">
        <v>80</v>
      </c>
      <c r="R222" s="15"/>
      <c r="S222" s="15"/>
      <c r="T222" s="21">
        <v>264.39999999999998</v>
      </c>
      <c r="U222" s="21">
        <v>0</v>
      </c>
      <c r="V222" s="21">
        <v>0</v>
      </c>
      <c r="W222" s="21">
        <v>0</v>
      </c>
      <c r="X222" s="21">
        <v>0</v>
      </c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>
        <v>264.39999999999998</v>
      </c>
      <c r="AJ222" s="21">
        <v>0</v>
      </c>
      <c r="AK222" s="21">
        <v>0</v>
      </c>
      <c r="AL222" s="21">
        <v>0</v>
      </c>
      <c r="AM222" s="21">
        <v>0</v>
      </c>
      <c r="AN222" s="21">
        <v>264.39999999999998</v>
      </c>
      <c r="AO222" s="12">
        <v>0</v>
      </c>
      <c r="AP222" s="12">
        <v>0</v>
      </c>
      <c r="AQ222" s="12">
        <v>0</v>
      </c>
      <c r="AR222" s="12">
        <v>0</v>
      </c>
    </row>
    <row r="223" spans="1:44" ht="34.15" customHeight="1">
      <c r="A223" s="18" t="s">
        <v>250</v>
      </c>
      <c r="B223" s="15" t="s">
        <v>251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5"/>
      <c r="S223" s="15"/>
      <c r="T223" s="21">
        <v>3082.6570000000002</v>
      </c>
      <c r="U223" s="21">
        <v>0</v>
      </c>
      <c r="V223" s="21">
        <v>0</v>
      </c>
      <c r="W223" s="21">
        <v>0</v>
      </c>
      <c r="X223" s="21">
        <v>0</v>
      </c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>
        <v>3112.2710000000002</v>
      </c>
      <c r="AJ223" s="21">
        <v>0</v>
      </c>
      <c r="AK223" s="21">
        <v>0</v>
      </c>
      <c r="AL223" s="21">
        <v>0</v>
      </c>
      <c r="AM223" s="21">
        <v>0</v>
      </c>
      <c r="AN223" s="21">
        <v>3112.2710000000002</v>
      </c>
      <c r="AO223" s="12">
        <v>0</v>
      </c>
      <c r="AP223" s="12">
        <v>0</v>
      </c>
      <c r="AQ223" s="12">
        <v>0</v>
      </c>
      <c r="AR223" s="12">
        <v>0</v>
      </c>
    </row>
    <row r="224" spans="1:44" ht="34.15" customHeight="1">
      <c r="A224" s="18" t="s">
        <v>252</v>
      </c>
      <c r="B224" s="15" t="s">
        <v>253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5"/>
      <c r="S224" s="15"/>
      <c r="T224" s="21">
        <v>3082.6570000000002</v>
      </c>
      <c r="U224" s="21">
        <v>0</v>
      </c>
      <c r="V224" s="21">
        <v>0</v>
      </c>
      <c r="W224" s="21">
        <v>0</v>
      </c>
      <c r="X224" s="21">
        <v>0</v>
      </c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>
        <v>3112.2710000000002</v>
      </c>
      <c r="AJ224" s="21">
        <v>0</v>
      </c>
      <c r="AK224" s="21">
        <v>0</v>
      </c>
      <c r="AL224" s="21">
        <v>0</v>
      </c>
      <c r="AM224" s="21">
        <v>0</v>
      </c>
      <c r="AN224" s="21">
        <v>3112.2710000000002</v>
      </c>
      <c r="AO224" s="12">
        <v>0</v>
      </c>
      <c r="AP224" s="12">
        <v>0</v>
      </c>
      <c r="AQ224" s="12">
        <v>0</v>
      </c>
      <c r="AR224" s="12">
        <v>0</v>
      </c>
    </row>
    <row r="225" spans="1:44" ht="34.15" customHeight="1">
      <c r="A225" s="18" t="s">
        <v>254</v>
      </c>
      <c r="B225" s="15" t="s">
        <v>255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  <c r="R225" s="15"/>
      <c r="S225" s="15"/>
      <c r="T225" s="21">
        <v>2844.8389999999999</v>
      </c>
      <c r="U225" s="21">
        <v>0</v>
      </c>
      <c r="V225" s="21">
        <v>0</v>
      </c>
      <c r="W225" s="21">
        <v>0</v>
      </c>
      <c r="X225" s="21">
        <v>0</v>
      </c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>
        <v>2939.6109999999999</v>
      </c>
      <c r="AJ225" s="21">
        <v>0</v>
      </c>
      <c r="AK225" s="21">
        <v>0</v>
      </c>
      <c r="AL225" s="21">
        <v>0</v>
      </c>
      <c r="AM225" s="21">
        <v>0</v>
      </c>
      <c r="AN225" s="21">
        <v>2939.6109999999999</v>
      </c>
      <c r="AO225" s="12">
        <v>0</v>
      </c>
      <c r="AP225" s="12">
        <v>0</v>
      </c>
      <c r="AQ225" s="12">
        <v>0</v>
      </c>
      <c r="AR225" s="12">
        <v>0</v>
      </c>
    </row>
    <row r="226" spans="1:44" ht="34.15" customHeight="1">
      <c r="A226" s="18" t="s">
        <v>79</v>
      </c>
      <c r="B226" s="15" t="s">
        <v>255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 t="s">
        <v>80</v>
      </c>
      <c r="R226" s="15"/>
      <c r="S226" s="15"/>
      <c r="T226" s="21">
        <v>2844.8389999999999</v>
      </c>
      <c r="U226" s="21">
        <v>0</v>
      </c>
      <c r="V226" s="21">
        <v>0</v>
      </c>
      <c r="W226" s="21">
        <v>0</v>
      </c>
      <c r="X226" s="21">
        <v>0</v>
      </c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>
        <v>2939.6109999999999</v>
      </c>
      <c r="AJ226" s="21">
        <v>0</v>
      </c>
      <c r="AK226" s="21">
        <v>0</v>
      </c>
      <c r="AL226" s="21">
        <v>0</v>
      </c>
      <c r="AM226" s="21">
        <v>0</v>
      </c>
      <c r="AN226" s="21">
        <v>2939.6109999999999</v>
      </c>
      <c r="AO226" s="12">
        <v>0</v>
      </c>
      <c r="AP226" s="12">
        <v>0</v>
      </c>
      <c r="AQ226" s="12">
        <v>0</v>
      </c>
      <c r="AR226" s="12">
        <v>0</v>
      </c>
    </row>
    <row r="227" spans="1:44" ht="34.15" customHeight="1">
      <c r="A227" s="18" t="s">
        <v>166</v>
      </c>
      <c r="B227" s="15" t="s">
        <v>256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  <c r="R227" s="15"/>
      <c r="S227" s="15"/>
      <c r="T227" s="21">
        <v>172.66</v>
      </c>
      <c r="U227" s="21">
        <v>0</v>
      </c>
      <c r="V227" s="21">
        <v>0</v>
      </c>
      <c r="W227" s="21">
        <v>0</v>
      </c>
      <c r="X227" s="21">
        <v>0</v>
      </c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>
        <v>172.66</v>
      </c>
      <c r="AJ227" s="21">
        <v>0</v>
      </c>
      <c r="AK227" s="21">
        <v>0</v>
      </c>
      <c r="AL227" s="21">
        <v>0</v>
      </c>
      <c r="AM227" s="21">
        <v>0</v>
      </c>
      <c r="AN227" s="21">
        <v>172.66</v>
      </c>
      <c r="AO227" s="12">
        <v>0</v>
      </c>
      <c r="AP227" s="12">
        <v>0</v>
      </c>
      <c r="AQ227" s="12">
        <v>0</v>
      </c>
      <c r="AR227" s="12">
        <v>0</v>
      </c>
    </row>
    <row r="228" spans="1:44" ht="34.15" customHeight="1">
      <c r="A228" s="18" t="s">
        <v>79</v>
      </c>
      <c r="B228" s="15" t="s">
        <v>256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 t="s">
        <v>80</v>
      </c>
      <c r="R228" s="15"/>
      <c r="S228" s="15"/>
      <c r="T228" s="21">
        <v>172.66</v>
      </c>
      <c r="U228" s="21">
        <v>0</v>
      </c>
      <c r="V228" s="21">
        <v>0</v>
      </c>
      <c r="W228" s="21">
        <v>0</v>
      </c>
      <c r="X228" s="21">
        <v>0</v>
      </c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>
        <v>172.66</v>
      </c>
      <c r="AJ228" s="21">
        <v>0</v>
      </c>
      <c r="AK228" s="21">
        <v>0</v>
      </c>
      <c r="AL228" s="21">
        <v>0</v>
      </c>
      <c r="AM228" s="21">
        <v>0</v>
      </c>
      <c r="AN228" s="21">
        <v>172.66</v>
      </c>
      <c r="AO228" s="12">
        <v>0</v>
      </c>
      <c r="AP228" s="12">
        <v>0</v>
      </c>
      <c r="AQ228" s="12">
        <v>0</v>
      </c>
      <c r="AR228" s="12">
        <v>0</v>
      </c>
    </row>
    <row r="229" spans="1:44" ht="34.15" customHeight="1">
      <c r="A229" s="18" t="s">
        <v>208</v>
      </c>
      <c r="B229" s="15" t="s">
        <v>257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5"/>
      <c r="S229" s="15"/>
      <c r="T229" s="21">
        <v>65.158000000000001</v>
      </c>
      <c r="U229" s="21">
        <v>0</v>
      </c>
      <c r="V229" s="21">
        <v>0</v>
      </c>
      <c r="W229" s="21">
        <v>0</v>
      </c>
      <c r="X229" s="21">
        <v>0</v>
      </c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12">
        <v>0</v>
      </c>
      <c r="AP229" s="12">
        <v>0</v>
      </c>
      <c r="AQ229" s="12">
        <v>0</v>
      </c>
      <c r="AR229" s="12">
        <v>0</v>
      </c>
    </row>
    <row r="230" spans="1:44" ht="34.15" customHeight="1">
      <c r="A230" s="18" t="s">
        <v>79</v>
      </c>
      <c r="B230" s="15" t="s">
        <v>257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 t="s">
        <v>80</v>
      </c>
      <c r="R230" s="15"/>
      <c r="S230" s="15"/>
      <c r="T230" s="21">
        <v>65.158000000000001</v>
      </c>
      <c r="U230" s="21">
        <v>0</v>
      </c>
      <c r="V230" s="21">
        <v>0</v>
      </c>
      <c r="W230" s="21">
        <v>0</v>
      </c>
      <c r="X230" s="21">
        <v>0</v>
      </c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12">
        <v>0</v>
      </c>
      <c r="AP230" s="12">
        <v>0</v>
      </c>
      <c r="AQ230" s="12">
        <v>0</v>
      </c>
      <c r="AR230" s="12">
        <v>0</v>
      </c>
    </row>
    <row r="231" spans="1:44" ht="34.15" customHeight="1">
      <c r="A231" s="18" t="s">
        <v>258</v>
      </c>
      <c r="B231" s="15" t="s">
        <v>259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5"/>
      <c r="S231" s="15"/>
      <c r="T231" s="21">
        <v>33174.335469999998</v>
      </c>
      <c r="U231" s="21">
        <v>0</v>
      </c>
      <c r="V231" s="21">
        <v>16266.26658</v>
      </c>
      <c r="W231" s="21">
        <v>6816.7339199999997</v>
      </c>
      <c r="X231" s="21">
        <v>0</v>
      </c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>
        <v>6973.9399700000004</v>
      </c>
      <c r="AJ231" s="21">
        <v>0</v>
      </c>
      <c r="AK231" s="21">
        <v>0</v>
      </c>
      <c r="AL231" s="21">
        <v>0</v>
      </c>
      <c r="AM231" s="21">
        <v>0</v>
      </c>
      <c r="AN231" s="21">
        <v>11173.939969999999</v>
      </c>
      <c r="AO231" s="12">
        <v>0</v>
      </c>
      <c r="AP231" s="12">
        <v>0</v>
      </c>
      <c r="AQ231" s="12">
        <v>0</v>
      </c>
      <c r="AR231" s="12">
        <v>0</v>
      </c>
    </row>
    <row r="232" spans="1:44" ht="34.15" customHeight="1">
      <c r="A232" s="18" t="s">
        <v>260</v>
      </c>
      <c r="B232" s="15" t="s">
        <v>261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5"/>
      <c r="S232" s="15"/>
      <c r="T232" s="21">
        <v>10451.889069999999</v>
      </c>
      <c r="U232" s="21">
        <v>0</v>
      </c>
      <c r="V232" s="21">
        <v>360.55410000000001</v>
      </c>
      <c r="W232" s="21">
        <v>0</v>
      </c>
      <c r="X232" s="21">
        <v>0</v>
      </c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>
        <v>6973.9399700000004</v>
      </c>
      <c r="AJ232" s="21">
        <v>0</v>
      </c>
      <c r="AK232" s="21">
        <v>0</v>
      </c>
      <c r="AL232" s="21">
        <v>0</v>
      </c>
      <c r="AM232" s="21">
        <v>0</v>
      </c>
      <c r="AN232" s="21">
        <v>11173.939969999999</v>
      </c>
      <c r="AO232" s="12">
        <v>0</v>
      </c>
      <c r="AP232" s="12">
        <v>0</v>
      </c>
      <c r="AQ232" s="12">
        <v>0</v>
      </c>
      <c r="AR232" s="12">
        <v>0</v>
      </c>
    </row>
    <row r="233" spans="1:44" ht="34.15" customHeight="1">
      <c r="A233" s="18" t="s">
        <v>262</v>
      </c>
      <c r="B233" s="15" t="s">
        <v>263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5"/>
      <c r="S233" s="15"/>
      <c r="T233" s="21">
        <v>360.55410000000001</v>
      </c>
      <c r="U233" s="21">
        <v>0</v>
      </c>
      <c r="V233" s="21">
        <v>360.55410000000001</v>
      </c>
      <c r="W233" s="21">
        <v>0</v>
      </c>
      <c r="X233" s="21">
        <v>0</v>
      </c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12">
        <v>0</v>
      </c>
      <c r="AP233" s="12">
        <v>0</v>
      </c>
      <c r="AQ233" s="12">
        <v>0</v>
      </c>
      <c r="AR233" s="12">
        <v>0</v>
      </c>
    </row>
    <row r="234" spans="1:44" ht="34.15" customHeight="1">
      <c r="A234" s="18" t="s">
        <v>79</v>
      </c>
      <c r="B234" s="15" t="s">
        <v>263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 t="s">
        <v>80</v>
      </c>
      <c r="R234" s="15"/>
      <c r="S234" s="15"/>
      <c r="T234" s="21">
        <v>360.55410000000001</v>
      </c>
      <c r="U234" s="21">
        <v>0</v>
      </c>
      <c r="V234" s="21">
        <v>360.55410000000001</v>
      </c>
      <c r="W234" s="21">
        <v>0</v>
      </c>
      <c r="X234" s="21">
        <v>0</v>
      </c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12">
        <v>0</v>
      </c>
      <c r="AP234" s="12">
        <v>0</v>
      </c>
      <c r="AQ234" s="12">
        <v>0</v>
      </c>
      <c r="AR234" s="12">
        <v>0</v>
      </c>
    </row>
    <row r="235" spans="1:44" ht="34.15" customHeight="1">
      <c r="A235" s="18" t="s">
        <v>264</v>
      </c>
      <c r="B235" s="15" t="s">
        <v>265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5"/>
      <c r="S235" s="15"/>
      <c r="T235" s="21">
        <v>8905.5479699999996</v>
      </c>
      <c r="U235" s="21">
        <v>0</v>
      </c>
      <c r="V235" s="21">
        <v>0</v>
      </c>
      <c r="W235" s="21">
        <v>0</v>
      </c>
      <c r="X235" s="21">
        <v>0</v>
      </c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>
        <v>6310.4699700000001</v>
      </c>
      <c r="AJ235" s="21">
        <v>0</v>
      </c>
      <c r="AK235" s="21">
        <v>0</v>
      </c>
      <c r="AL235" s="21">
        <v>0</v>
      </c>
      <c r="AM235" s="21">
        <v>0</v>
      </c>
      <c r="AN235" s="21">
        <v>9310.4699700000001</v>
      </c>
      <c r="AO235" s="12">
        <v>0</v>
      </c>
      <c r="AP235" s="12">
        <v>0</v>
      </c>
      <c r="AQ235" s="12">
        <v>0</v>
      </c>
      <c r="AR235" s="12">
        <v>0</v>
      </c>
    </row>
    <row r="236" spans="1:44" ht="34.15" customHeight="1">
      <c r="A236" s="18" t="s">
        <v>79</v>
      </c>
      <c r="B236" s="15" t="s">
        <v>265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 t="s">
        <v>80</v>
      </c>
      <c r="R236" s="15"/>
      <c r="S236" s="15"/>
      <c r="T236" s="21">
        <v>8905.5479699999996</v>
      </c>
      <c r="U236" s="21">
        <v>0</v>
      </c>
      <c r="V236" s="21">
        <v>0</v>
      </c>
      <c r="W236" s="21">
        <v>0</v>
      </c>
      <c r="X236" s="21">
        <v>0</v>
      </c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>
        <v>6310.4699700000001</v>
      </c>
      <c r="AJ236" s="21">
        <v>0</v>
      </c>
      <c r="AK236" s="21">
        <v>0</v>
      </c>
      <c r="AL236" s="21">
        <v>0</v>
      </c>
      <c r="AM236" s="21">
        <v>0</v>
      </c>
      <c r="AN236" s="21">
        <v>9310.4699700000001</v>
      </c>
      <c r="AO236" s="12">
        <v>0</v>
      </c>
      <c r="AP236" s="12">
        <v>0</v>
      </c>
      <c r="AQ236" s="12">
        <v>0</v>
      </c>
      <c r="AR236" s="12">
        <v>0</v>
      </c>
    </row>
    <row r="237" spans="1:44" ht="34.15" customHeight="1">
      <c r="A237" s="18" t="s">
        <v>266</v>
      </c>
      <c r="B237" s="15" t="s">
        <v>267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5"/>
      <c r="S237" s="15"/>
      <c r="T237" s="21">
        <v>375</v>
      </c>
      <c r="U237" s="21">
        <v>0</v>
      </c>
      <c r="V237" s="21">
        <v>0</v>
      </c>
      <c r="W237" s="21">
        <v>0</v>
      </c>
      <c r="X237" s="21">
        <v>0</v>
      </c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1200</v>
      </c>
      <c r="AO237" s="12">
        <v>0</v>
      </c>
      <c r="AP237" s="12">
        <v>0</v>
      </c>
      <c r="AQ237" s="12">
        <v>0</v>
      </c>
      <c r="AR237" s="12">
        <v>0</v>
      </c>
    </row>
    <row r="238" spans="1:44" ht="34.15" customHeight="1">
      <c r="A238" s="18" t="s">
        <v>79</v>
      </c>
      <c r="B238" s="15" t="s">
        <v>267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 t="s">
        <v>80</v>
      </c>
      <c r="R238" s="15"/>
      <c r="S238" s="15"/>
      <c r="T238" s="21">
        <v>375</v>
      </c>
      <c r="U238" s="21">
        <v>0</v>
      </c>
      <c r="V238" s="21">
        <v>0</v>
      </c>
      <c r="W238" s="21">
        <v>0</v>
      </c>
      <c r="X238" s="21">
        <v>0</v>
      </c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1200</v>
      </c>
      <c r="AO238" s="12">
        <v>0</v>
      </c>
      <c r="AP238" s="12">
        <v>0</v>
      </c>
      <c r="AQ238" s="12">
        <v>0</v>
      </c>
      <c r="AR238" s="12">
        <v>0</v>
      </c>
    </row>
    <row r="239" spans="1:44" ht="34.15" customHeight="1">
      <c r="A239" s="18" t="s">
        <v>166</v>
      </c>
      <c r="B239" s="15" t="s">
        <v>268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5"/>
      <c r="S239" s="15"/>
      <c r="T239" s="21">
        <v>530.76199999999994</v>
      </c>
      <c r="U239" s="21">
        <v>0</v>
      </c>
      <c r="V239" s="21">
        <v>0</v>
      </c>
      <c r="W239" s="21">
        <v>0</v>
      </c>
      <c r="X239" s="21">
        <v>0</v>
      </c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>
        <v>663.47</v>
      </c>
      <c r="AJ239" s="21">
        <v>0</v>
      </c>
      <c r="AK239" s="21">
        <v>0</v>
      </c>
      <c r="AL239" s="21">
        <v>0</v>
      </c>
      <c r="AM239" s="21">
        <v>0</v>
      </c>
      <c r="AN239" s="21">
        <v>663.47</v>
      </c>
      <c r="AO239" s="12">
        <v>0</v>
      </c>
      <c r="AP239" s="12">
        <v>0</v>
      </c>
      <c r="AQ239" s="12">
        <v>0</v>
      </c>
      <c r="AR239" s="12">
        <v>0</v>
      </c>
    </row>
    <row r="240" spans="1:44" ht="34.15" customHeight="1">
      <c r="A240" s="18" t="s">
        <v>79</v>
      </c>
      <c r="B240" s="15" t="s">
        <v>268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 t="s">
        <v>80</v>
      </c>
      <c r="R240" s="15"/>
      <c r="S240" s="15"/>
      <c r="T240" s="21">
        <v>530.76199999999994</v>
      </c>
      <c r="U240" s="21">
        <v>0</v>
      </c>
      <c r="V240" s="21">
        <v>0</v>
      </c>
      <c r="W240" s="21">
        <v>0</v>
      </c>
      <c r="X240" s="21">
        <v>0</v>
      </c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>
        <v>663.47</v>
      </c>
      <c r="AJ240" s="21">
        <v>0</v>
      </c>
      <c r="AK240" s="21">
        <v>0</v>
      </c>
      <c r="AL240" s="21">
        <v>0</v>
      </c>
      <c r="AM240" s="21">
        <v>0</v>
      </c>
      <c r="AN240" s="21">
        <v>663.47</v>
      </c>
      <c r="AO240" s="12">
        <v>0</v>
      </c>
      <c r="AP240" s="12">
        <v>0</v>
      </c>
      <c r="AQ240" s="12">
        <v>0</v>
      </c>
      <c r="AR240" s="12">
        <v>0</v>
      </c>
    </row>
    <row r="241" spans="1:44" ht="34.15" customHeight="1">
      <c r="A241" s="18" t="s">
        <v>208</v>
      </c>
      <c r="B241" s="15" t="s">
        <v>269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5"/>
      <c r="S241" s="15"/>
      <c r="T241" s="21">
        <v>280.02499999999998</v>
      </c>
      <c r="U241" s="21">
        <v>0</v>
      </c>
      <c r="V241" s="21">
        <v>0</v>
      </c>
      <c r="W241" s="21">
        <v>0</v>
      </c>
      <c r="X241" s="21">
        <v>0</v>
      </c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12">
        <v>0</v>
      </c>
      <c r="AP241" s="12">
        <v>0</v>
      </c>
      <c r="AQ241" s="12">
        <v>0</v>
      </c>
      <c r="AR241" s="12">
        <v>0</v>
      </c>
    </row>
    <row r="242" spans="1:44" ht="34.15" customHeight="1">
      <c r="A242" s="18" t="s">
        <v>79</v>
      </c>
      <c r="B242" s="15" t="s">
        <v>269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 t="s">
        <v>80</v>
      </c>
      <c r="R242" s="15"/>
      <c r="S242" s="15"/>
      <c r="T242" s="21">
        <v>280.02499999999998</v>
      </c>
      <c r="U242" s="21">
        <v>0</v>
      </c>
      <c r="V242" s="21">
        <v>0</v>
      </c>
      <c r="W242" s="21">
        <v>0</v>
      </c>
      <c r="X242" s="21">
        <v>0</v>
      </c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12">
        <v>0</v>
      </c>
      <c r="AP242" s="12">
        <v>0</v>
      </c>
      <c r="AQ242" s="12">
        <v>0</v>
      </c>
      <c r="AR242" s="12">
        <v>0</v>
      </c>
    </row>
    <row r="243" spans="1:44" ht="34.15" customHeight="1">
      <c r="A243" s="18" t="s">
        <v>270</v>
      </c>
      <c r="B243" s="15" t="s">
        <v>271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5"/>
      <c r="S243" s="15"/>
      <c r="T243" s="21">
        <v>22722.446400000001</v>
      </c>
      <c r="U243" s="21">
        <v>0</v>
      </c>
      <c r="V243" s="21">
        <v>15905.71248</v>
      </c>
      <c r="W243" s="21">
        <v>6816.7339199999997</v>
      </c>
      <c r="X243" s="21">
        <v>0</v>
      </c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12">
        <v>0</v>
      </c>
      <c r="AP243" s="12">
        <v>0</v>
      </c>
      <c r="AQ243" s="12">
        <v>0</v>
      </c>
      <c r="AR243" s="12">
        <v>0</v>
      </c>
    </row>
    <row r="244" spans="1:44" ht="34.15" customHeight="1">
      <c r="A244" s="18" t="s">
        <v>272</v>
      </c>
      <c r="B244" s="15" t="s">
        <v>273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5"/>
      <c r="S244" s="15"/>
      <c r="T244" s="21">
        <v>22722.446400000001</v>
      </c>
      <c r="U244" s="21">
        <v>0</v>
      </c>
      <c r="V244" s="21">
        <v>15905.71248</v>
      </c>
      <c r="W244" s="21">
        <v>6816.7339199999997</v>
      </c>
      <c r="X244" s="21">
        <v>0</v>
      </c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12">
        <v>0</v>
      </c>
      <c r="AP244" s="12">
        <v>0</v>
      </c>
      <c r="AQ244" s="12">
        <v>0</v>
      </c>
      <c r="AR244" s="12">
        <v>0</v>
      </c>
    </row>
    <row r="245" spans="1:44" ht="34.15" customHeight="1">
      <c r="A245" s="18" t="s">
        <v>42</v>
      </c>
      <c r="B245" s="15" t="s">
        <v>273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 t="s">
        <v>43</v>
      </c>
      <c r="R245" s="15"/>
      <c r="S245" s="15"/>
      <c r="T245" s="21">
        <v>22722.446400000001</v>
      </c>
      <c r="U245" s="21">
        <v>0</v>
      </c>
      <c r="V245" s="21">
        <v>15905.71248</v>
      </c>
      <c r="W245" s="21">
        <v>6816.7339199999997</v>
      </c>
      <c r="X245" s="21">
        <v>0</v>
      </c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12">
        <v>0</v>
      </c>
      <c r="AP245" s="12">
        <v>0</v>
      </c>
      <c r="AQ245" s="12">
        <v>0</v>
      </c>
      <c r="AR245" s="12">
        <v>0</v>
      </c>
    </row>
    <row r="246" spans="1:44" ht="34.15" customHeight="1">
      <c r="A246" s="18" t="s">
        <v>274</v>
      </c>
      <c r="B246" s="15" t="s">
        <v>275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5"/>
      <c r="S246" s="15"/>
      <c r="T246" s="21">
        <v>31189.346259999998</v>
      </c>
      <c r="U246" s="21">
        <v>2823.5619900000002</v>
      </c>
      <c r="V246" s="21">
        <v>4994.33115</v>
      </c>
      <c r="W246" s="21">
        <v>2418.7629000000002</v>
      </c>
      <c r="X246" s="21">
        <v>0</v>
      </c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>
        <v>14253.037</v>
      </c>
      <c r="AJ246" s="21">
        <v>0</v>
      </c>
      <c r="AK246" s="21">
        <v>0</v>
      </c>
      <c r="AL246" s="21">
        <v>0</v>
      </c>
      <c r="AM246" s="21">
        <v>0</v>
      </c>
      <c r="AN246" s="21">
        <v>20181.582999999999</v>
      </c>
      <c r="AO246" s="12">
        <v>0</v>
      </c>
      <c r="AP246" s="12">
        <v>0</v>
      </c>
      <c r="AQ246" s="12">
        <v>0</v>
      </c>
      <c r="AR246" s="12">
        <v>0</v>
      </c>
    </row>
    <row r="247" spans="1:44" ht="34.15" customHeight="1">
      <c r="A247" s="18" t="s">
        <v>276</v>
      </c>
      <c r="B247" s="15" t="s">
        <v>277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5"/>
      <c r="S247" s="15"/>
      <c r="T247" s="21">
        <v>31189.346259999998</v>
      </c>
      <c r="U247" s="21">
        <v>2823.5619900000002</v>
      </c>
      <c r="V247" s="21">
        <v>4994.33115</v>
      </c>
      <c r="W247" s="21">
        <v>2418.7629000000002</v>
      </c>
      <c r="X247" s="21">
        <v>0</v>
      </c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>
        <v>14253.037</v>
      </c>
      <c r="AJ247" s="21">
        <v>0</v>
      </c>
      <c r="AK247" s="21">
        <v>0</v>
      </c>
      <c r="AL247" s="21">
        <v>0</v>
      </c>
      <c r="AM247" s="21">
        <v>0</v>
      </c>
      <c r="AN247" s="21">
        <v>20181.582999999999</v>
      </c>
      <c r="AO247" s="12">
        <v>0</v>
      </c>
      <c r="AP247" s="12">
        <v>0</v>
      </c>
      <c r="AQ247" s="12">
        <v>0</v>
      </c>
      <c r="AR247" s="12">
        <v>0</v>
      </c>
    </row>
    <row r="248" spans="1:44" ht="34.15" customHeight="1">
      <c r="A248" s="18" t="s">
        <v>278</v>
      </c>
      <c r="B248" s="15" t="s">
        <v>279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5"/>
      <c r="S248" s="15"/>
      <c r="T248" s="21">
        <v>14734.946</v>
      </c>
      <c r="U248" s="21">
        <v>0</v>
      </c>
      <c r="V248" s="21">
        <v>0</v>
      </c>
      <c r="W248" s="21">
        <v>0</v>
      </c>
      <c r="X248" s="21">
        <v>0</v>
      </c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>
        <v>10185.35</v>
      </c>
      <c r="AJ248" s="21">
        <v>0</v>
      </c>
      <c r="AK248" s="21">
        <v>0</v>
      </c>
      <c r="AL248" s="21">
        <v>0</v>
      </c>
      <c r="AM248" s="21">
        <v>0</v>
      </c>
      <c r="AN248" s="21">
        <v>12685.35</v>
      </c>
      <c r="AO248" s="12">
        <v>0</v>
      </c>
      <c r="AP248" s="12">
        <v>0</v>
      </c>
      <c r="AQ248" s="12">
        <v>0</v>
      </c>
      <c r="AR248" s="12">
        <v>0</v>
      </c>
    </row>
    <row r="249" spans="1:44" ht="34.15" customHeight="1">
      <c r="A249" s="18" t="s">
        <v>79</v>
      </c>
      <c r="B249" s="15" t="s">
        <v>279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 t="s">
        <v>80</v>
      </c>
      <c r="R249" s="15"/>
      <c r="S249" s="15"/>
      <c r="T249" s="21">
        <v>14734.946</v>
      </c>
      <c r="U249" s="21">
        <v>0</v>
      </c>
      <c r="V249" s="21">
        <v>0</v>
      </c>
      <c r="W249" s="21">
        <v>0</v>
      </c>
      <c r="X249" s="21">
        <v>0</v>
      </c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>
        <v>10185.35</v>
      </c>
      <c r="AJ249" s="21">
        <v>0</v>
      </c>
      <c r="AK249" s="21">
        <v>0</v>
      </c>
      <c r="AL249" s="21">
        <v>0</v>
      </c>
      <c r="AM249" s="21">
        <v>0</v>
      </c>
      <c r="AN249" s="21">
        <v>12685.35</v>
      </c>
      <c r="AO249" s="12">
        <v>0</v>
      </c>
      <c r="AP249" s="12">
        <v>0</v>
      </c>
      <c r="AQ249" s="12">
        <v>0</v>
      </c>
      <c r="AR249" s="12">
        <v>0</v>
      </c>
    </row>
    <row r="250" spans="1:44" ht="34.15" customHeight="1">
      <c r="A250" s="18" t="s">
        <v>280</v>
      </c>
      <c r="B250" s="15" t="s">
        <v>281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5"/>
      <c r="S250" s="15"/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>
        <v>36.177</v>
      </c>
      <c r="AJ250" s="21">
        <v>0</v>
      </c>
      <c r="AK250" s="21">
        <v>0</v>
      </c>
      <c r="AL250" s="21">
        <v>0</v>
      </c>
      <c r="AM250" s="21">
        <v>0</v>
      </c>
      <c r="AN250" s="21">
        <v>864.72299999999996</v>
      </c>
      <c r="AO250" s="12">
        <v>0</v>
      </c>
      <c r="AP250" s="12">
        <v>0</v>
      </c>
      <c r="AQ250" s="12">
        <v>0</v>
      </c>
      <c r="AR250" s="12">
        <v>0</v>
      </c>
    </row>
    <row r="251" spans="1:44" ht="34.15" customHeight="1">
      <c r="A251" s="18" t="s">
        <v>52</v>
      </c>
      <c r="B251" s="15" t="s">
        <v>281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 t="s">
        <v>53</v>
      </c>
      <c r="R251" s="15"/>
      <c r="S251" s="15"/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>
        <v>36.177</v>
      </c>
      <c r="AJ251" s="21">
        <v>0</v>
      </c>
      <c r="AK251" s="21">
        <v>0</v>
      </c>
      <c r="AL251" s="21">
        <v>0</v>
      </c>
      <c r="AM251" s="21">
        <v>0</v>
      </c>
      <c r="AN251" s="21">
        <v>864.72299999999996</v>
      </c>
      <c r="AO251" s="12">
        <v>0</v>
      </c>
      <c r="AP251" s="12">
        <v>0</v>
      </c>
      <c r="AQ251" s="12">
        <v>0</v>
      </c>
      <c r="AR251" s="12">
        <v>0</v>
      </c>
    </row>
    <row r="252" spans="1:44" ht="34.15" customHeight="1">
      <c r="A252" s="18" t="s">
        <v>166</v>
      </c>
      <c r="B252" s="15" t="s">
        <v>282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5"/>
      <c r="S252" s="15"/>
      <c r="T252" s="21">
        <v>6105.9116000000004</v>
      </c>
      <c r="U252" s="21">
        <v>0</v>
      </c>
      <c r="V252" s="21">
        <v>0</v>
      </c>
      <c r="W252" s="21">
        <v>0</v>
      </c>
      <c r="X252" s="21">
        <v>0</v>
      </c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>
        <v>3531.51</v>
      </c>
      <c r="AJ252" s="21">
        <v>0</v>
      </c>
      <c r="AK252" s="21">
        <v>0</v>
      </c>
      <c r="AL252" s="21">
        <v>0</v>
      </c>
      <c r="AM252" s="21">
        <v>0</v>
      </c>
      <c r="AN252" s="21">
        <v>6631.51</v>
      </c>
      <c r="AO252" s="12">
        <v>0</v>
      </c>
      <c r="AP252" s="12">
        <v>0</v>
      </c>
      <c r="AQ252" s="12">
        <v>0</v>
      </c>
      <c r="AR252" s="12">
        <v>0</v>
      </c>
    </row>
    <row r="253" spans="1:44" ht="34.15" customHeight="1">
      <c r="A253" s="18" t="s">
        <v>79</v>
      </c>
      <c r="B253" s="15" t="s">
        <v>282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 t="s">
        <v>80</v>
      </c>
      <c r="R253" s="15"/>
      <c r="S253" s="15"/>
      <c r="T253" s="21">
        <v>6105.9116000000004</v>
      </c>
      <c r="U253" s="21">
        <v>0</v>
      </c>
      <c r="V253" s="21">
        <v>0</v>
      </c>
      <c r="W253" s="21">
        <v>0</v>
      </c>
      <c r="X253" s="21">
        <v>0</v>
      </c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>
        <v>3531.51</v>
      </c>
      <c r="AJ253" s="21">
        <v>0</v>
      </c>
      <c r="AK253" s="21">
        <v>0</v>
      </c>
      <c r="AL253" s="21">
        <v>0</v>
      </c>
      <c r="AM253" s="21">
        <v>0</v>
      </c>
      <c r="AN253" s="21">
        <v>6631.51</v>
      </c>
      <c r="AO253" s="12">
        <v>0</v>
      </c>
      <c r="AP253" s="12">
        <v>0</v>
      </c>
      <c r="AQ253" s="12">
        <v>0</v>
      </c>
      <c r="AR253" s="12">
        <v>0</v>
      </c>
    </row>
    <row r="254" spans="1:44" ht="34.15" customHeight="1">
      <c r="A254" s="18" t="s">
        <v>208</v>
      </c>
      <c r="B254" s="15" t="s">
        <v>283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5"/>
      <c r="S254" s="15"/>
      <c r="T254" s="21">
        <v>586.33262000000002</v>
      </c>
      <c r="U254" s="21">
        <v>0</v>
      </c>
      <c r="V254" s="21">
        <v>0</v>
      </c>
      <c r="W254" s="21">
        <v>0</v>
      </c>
      <c r="X254" s="21">
        <v>0</v>
      </c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>
        <v>500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12">
        <v>0</v>
      </c>
      <c r="AP254" s="12">
        <v>0</v>
      </c>
      <c r="AQ254" s="12">
        <v>0</v>
      </c>
      <c r="AR254" s="12">
        <v>0</v>
      </c>
    </row>
    <row r="255" spans="1:44" ht="34.15" customHeight="1">
      <c r="A255" s="18" t="s">
        <v>79</v>
      </c>
      <c r="B255" s="15" t="s">
        <v>283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 t="s">
        <v>80</v>
      </c>
      <c r="R255" s="15"/>
      <c r="S255" s="15"/>
      <c r="T255" s="21">
        <v>586.33262000000002</v>
      </c>
      <c r="U255" s="21">
        <v>0</v>
      </c>
      <c r="V255" s="21">
        <v>0</v>
      </c>
      <c r="W255" s="21">
        <v>0</v>
      </c>
      <c r="X255" s="21">
        <v>0</v>
      </c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>
        <v>500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12">
        <v>0</v>
      </c>
      <c r="AP255" s="12">
        <v>0</v>
      </c>
      <c r="AQ255" s="12">
        <v>0</v>
      </c>
      <c r="AR255" s="12">
        <v>0</v>
      </c>
    </row>
    <row r="256" spans="1:44" ht="34.15" customHeight="1">
      <c r="A256" s="18" t="s">
        <v>284</v>
      </c>
      <c r="B256" s="15" t="s">
        <v>285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5"/>
      <c r="S256" s="15"/>
      <c r="T256" s="21">
        <v>4277.1560399999998</v>
      </c>
      <c r="U256" s="21">
        <v>2823.5619900000002</v>
      </c>
      <c r="V256" s="21">
        <v>1044.33115</v>
      </c>
      <c r="W256" s="21">
        <v>409.2629</v>
      </c>
      <c r="X256" s="21">
        <v>0</v>
      </c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12">
        <v>0</v>
      </c>
      <c r="AP256" s="12">
        <v>0</v>
      </c>
      <c r="AQ256" s="12">
        <v>0</v>
      </c>
      <c r="AR256" s="12">
        <v>0</v>
      </c>
    </row>
    <row r="257" spans="1:44" ht="34.15" customHeight="1">
      <c r="A257" s="18" t="s">
        <v>79</v>
      </c>
      <c r="B257" s="15" t="s">
        <v>285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 t="s">
        <v>80</v>
      </c>
      <c r="R257" s="15"/>
      <c r="S257" s="15"/>
      <c r="T257" s="21">
        <v>4277.1560399999998</v>
      </c>
      <c r="U257" s="21">
        <v>2823.5619900000002</v>
      </c>
      <c r="V257" s="21">
        <v>1044.33115</v>
      </c>
      <c r="W257" s="21">
        <v>409.2629</v>
      </c>
      <c r="X257" s="21">
        <v>0</v>
      </c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12">
        <v>0</v>
      </c>
      <c r="AP257" s="12">
        <v>0</v>
      </c>
      <c r="AQ257" s="12">
        <v>0</v>
      </c>
      <c r="AR257" s="12">
        <v>0</v>
      </c>
    </row>
    <row r="258" spans="1:44" ht="34.15" customHeight="1">
      <c r="A258" s="18" t="s">
        <v>286</v>
      </c>
      <c r="B258" s="15" t="s">
        <v>287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5"/>
      <c r="S258" s="15"/>
      <c r="T258" s="21">
        <v>5485</v>
      </c>
      <c r="U258" s="21">
        <v>0</v>
      </c>
      <c r="V258" s="21">
        <v>3950</v>
      </c>
      <c r="W258" s="21">
        <v>2009.5</v>
      </c>
      <c r="X258" s="21">
        <v>0</v>
      </c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12">
        <v>0</v>
      </c>
      <c r="AP258" s="12">
        <v>0</v>
      </c>
      <c r="AQ258" s="12">
        <v>0</v>
      </c>
      <c r="AR258" s="12">
        <v>0</v>
      </c>
    </row>
    <row r="259" spans="1:44" ht="34.15" customHeight="1">
      <c r="A259" s="18" t="s">
        <v>52</v>
      </c>
      <c r="B259" s="15" t="s">
        <v>287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 t="s">
        <v>53</v>
      </c>
      <c r="R259" s="15"/>
      <c r="S259" s="15"/>
      <c r="T259" s="21">
        <v>570</v>
      </c>
      <c r="U259" s="21">
        <v>0</v>
      </c>
      <c r="V259" s="21">
        <v>460</v>
      </c>
      <c r="W259" s="21">
        <v>310</v>
      </c>
      <c r="X259" s="21">
        <v>0</v>
      </c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12">
        <v>0</v>
      </c>
      <c r="AP259" s="12">
        <v>0</v>
      </c>
      <c r="AQ259" s="12">
        <v>0</v>
      </c>
      <c r="AR259" s="12">
        <v>0</v>
      </c>
    </row>
    <row r="260" spans="1:44" ht="34.15" customHeight="1">
      <c r="A260" s="18" t="s">
        <v>79</v>
      </c>
      <c r="B260" s="15" t="s">
        <v>287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 t="s">
        <v>80</v>
      </c>
      <c r="R260" s="15"/>
      <c r="S260" s="15"/>
      <c r="T260" s="21">
        <v>4865</v>
      </c>
      <c r="U260" s="21">
        <v>0</v>
      </c>
      <c r="V260" s="21">
        <v>3490</v>
      </c>
      <c r="W260" s="21">
        <v>1699.5</v>
      </c>
      <c r="X260" s="21">
        <v>0</v>
      </c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12">
        <v>0</v>
      </c>
      <c r="AP260" s="12">
        <v>0</v>
      </c>
      <c r="AQ260" s="12">
        <v>0</v>
      </c>
      <c r="AR260" s="12">
        <v>0</v>
      </c>
    </row>
    <row r="261" spans="1:44" ht="34.15" customHeight="1">
      <c r="A261" s="18" t="s">
        <v>44</v>
      </c>
      <c r="B261" s="15" t="s">
        <v>287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 t="s">
        <v>45</v>
      </c>
      <c r="R261" s="15"/>
      <c r="S261" s="15"/>
      <c r="T261" s="21">
        <v>50</v>
      </c>
      <c r="U261" s="21">
        <v>0</v>
      </c>
      <c r="V261" s="21">
        <v>0</v>
      </c>
      <c r="W261" s="21">
        <v>0</v>
      </c>
      <c r="X261" s="21">
        <v>0</v>
      </c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12">
        <v>0</v>
      </c>
      <c r="AP261" s="12">
        <v>0</v>
      </c>
      <c r="AQ261" s="12">
        <v>0</v>
      </c>
      <c r="AR261" s="12">
        <v>0</v>
      </c>
    </row>
    <row r="262" spans="1:44" ht="34.15" customHeight="1">
      <c r="A262" s="18" t="s">
        <v>288</v>
      </c>
      <c r="B262" s="15" t="s">
        <v>289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5"/>
      <c r="S262" s="15"/>
      <c r="T262" s="21">
        <v>616.66999999999996</v>
      </c>
      <c r="U262" s="21">
        <v>0</v>
      </c>
      <c r="V262" s="21">
        <v>0</v>
      </c>
      <c r="W262" s="21">
        <v>0</v>
      </c>
      <c r="X262" s="21">
        <v>0</v>
      </c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1887.92</v>
      </c>
      <c r="AO262" s="12">
        <v>0</v>
      </c>
      <c r="AP262" s="12">
        <v>0</v>
      </c>
      <c r="AQ262" s="12">
        <v>0</v>
      </c>
      <c r="AR262" s="12">
        <v>0</v>
      </c>
    </row>
    <row r="263" spans="1:44" ht="34.15" customHeight="1">
      <c r="A263" s="18" t="s">
        <v>290</v>
      </c>
      <c r="B263" s="15" t="s">
        <v>291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5"/>
      <c r="S263" s="15"/>
      <c r="T263" s="21">
        <v>616.66999999999996</v>
      </c>
      <c r="U263" s="21">
        <v>0</v>
      </c>
      <c r="V263" s="21">
        <v>0</v>
      </c>
      <c r="W263" s="21">
        <v>0</v>
      </c>
      <c r="X263" s="21">
        <v>0</v>
      </c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1887.92</v>
      </c>
      <c r="AO263" s="12">
        <v>0</v>
      </c>
      <c r="AP263" s="12">
        <v>0</v>
      </c>
      <c r="AQ263" s="12">
        <v>0</v>
      </c>
      <c r="AR263" s="12">
        <v>0</v>
      </c>
    </row>
    <row r="264" spans="1:44" ht="34.15" customHeight="1">
      <c r="A264" s="18" t="s">
        <v>292</v>
      </c>
      <c r="B264" s="15" t="s">
        <v>293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5"/>
      <c r="S264" s="15"/>
      <c r="T264" s="21">
        <v>616.66999999999996</v>
      </c>
      <c r="U264" s="21">
        <v>0</v>
      </c>
      <c r="V264" s="21">
        <v>0</v>
      </c>
      <c r="W264" s="21">
        <v>0</v>
      </c>
      <c r="X264" s="21">
        <v>0</v>
      </c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1887.92</v>
      </c>
      <c r="AO264" s="12">
        <v>0</v>
      </c>
      <c r="AP264" s="12">
        <v>0</v>
      </c>
      <c r="AQ264" s="12">
        <v>0</v>
      </c>
      <c r="AR264" s="12">
        <v>0</v>
      </c>
    </row>
    <row r="265" spans="1:44" ht="34.15" customHeight="1">
      <c r="A265" s="18" t="s">
        <v>52</v>
      </c>
      <c r="B265" s="15" t="s">
        <v>293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 t="s">
        <v>53</v>
      </c>
      <c r="R265" s="15"/>
      <c r="S265" s="15"/>
      <c r="T265" s="21">
        <v>456.67</v>
      </c>
      <c r="U265" s="21">
        <v>0</v>
      </c>
      <c r="V265" s="21">
        <v>0</v>
      </c>
      <c r="W265" s="21">
        <v>0</v>
      </c>
      <c r="X265" s="21">
        <v>0</v>
      </c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1887.92</v>
      </c>
      <c r="AO265" s="12">
        <v>0</v>
      </c>
      <c r="AP265" s="12">
        <v>0</v>
      </c>
      <c r="AQ265" s="12">
        <v>0</v>
      </c>
      <c r="AR265" s="12">
        <v>0</v>
      </c>
    </row>
    <row r="266" spans="1:44" ht="34.15" customHeight="1">
      <c r="A266" s="18" t="s">
        <v>79</v>
      </c>
      <c r="B266" s="15" t="s">
        <v>293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 t="s">
        <v>80</v>
      </c>
      <c r="R266" s="15"/>
      <c r="S266" s="15"/>
      <c r="T266" s="21">
        <v>160</v>
      </c>
      <c r="U266" s="21">
        <v>0</v>
      </c>
      <c r="V266" s="21">
        <v>0</v>
      </c>
      <c r="W266" s="21">
        <v>0</v>
      </c>
      <c r="X266" s="21">
        <v>0</v>
      </c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12">
        <v>0</v>
      </c>
      <c r="AP266" s="12">
        <v>0</v>
      </c>
      <c r="AQ266" s="12">
        <v>0</v>
      </c>
      <c r="AR266" s="12">
        <v>0</v>
      </c>
    </row>
    <row r="267" spans="1:44" ht="34.15" customHeight="1">
      <c r="A267" s="18" t="s">
        <v>294</v>
      </c>
      <c r="B267" s="15" t="s">
        <v>295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5"/>
      <c r="S267" s="15"/>
      <c r="T267" s="21">
        <v>200</v>
      </c>
      <c r="U267" s="21">
        <v>0</v>
      </c>
      <c r="V267" s="21">
        <v>0</v>
      </c>
      <c r="W267" s="21">
        <v>0</v>
      </c>
      <c r="X267" s="21">
        <v>0</v>
      </c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>
        <v>617.91999999999996</v>
      </c>
      <c r="AJ267" s="21">
        <v>0</v>
      </c>
      <c r="AK267" s="21">
        <v>0</v>
      </c>
      <c r="AL267" s="21">
        <v>0</v>
      </c>
      <c r="AM267" s="21">
        <v>0</v>
      </c>
      <c r="AN267" s="21">
        <v>630</v>
      </c>
      <c r="AO267" s="12">
        <v>0</v>
      </c>
      <c r="AP267" s="12">
        <v>0</v>
      </c>
      <c r="AQ267" s="12">
        <v>0</v>
      </c>
      <c r="AR267" s="12">
        <v>0</v>
      </c>
    </row>
    <row r="268" spans="1:44" ht="34.15" customHeight="1">
      <c r="A268" s="18" t="s">
        <v>296</v>
      </c>
      <c r="B268" s="15" t="s">
        <v>297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5"/>
      <c r="S268" s="15"/>
      <c r="T268" s="21">
        <v>200</v>
      </c>
      <c r="U268" s="21">
        <v>0</v>
      </c>
      <c r="V268" s="21">
        <v>0</v>
      </c>
      <c r="W268" s="21">
        <v>0</v>
      </c>
      <c r="X268" s="21">
        <v>0</v>
      </c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>
        <v>617.91999999999996</v>
      </c>
      <c r="AJ268" s="21">
        <v>0</v>
      </c>
      <c r="AK268" s="21">
        <v>0</v>
      </c>
      <c r="AL268" s="21">
        <v>0</v>
      </c>
      <c r="AM268" s="21">
        <v>0</v>
      </c>
      <c r="AN268" s="21">
        <v>630</v>
      </c>
      <c r="AO268" s="12">
        <v>0</v>
      </c>
      <c r="AP268" s="12">
        <v>0</v>
      </c>
      <c r="AQ268" s="12">
        <v>0</v>
      </c>
      <c r="AR268" s="12">
        <v>0</v>
      </c>
    </row>
    <row r="269" spans="1:44" ht="34.15" customHeight="1">
      <c r="A269" s="18" t="s">
        <v>298</v>
      </c>
      <c r="B269" s="15" t="s">
        <v>299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5"/>
      <c r="S269" s="15"/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>
        <v>150</v>
      </c>
      <c r="AJ269" s="21">
        <v>0</v>
      </c>
      <c r="AK269" s="21">
        <v>0</v>
      </c>
      <c r="AL269" s="21">
        <v>0</v>
      </c>
      <c r="AM269" s="21">
        <v>0</v>
      </c>
      <c r="AN269" s="21">
        <v>150</v>
      </c>
      <c r="AO269" s="12">
        <v>0</v>
      </c>
      <c r="AP269" s="12">
        <v>0</v>
      </c>
      <c r="AQ269" s="12">
        <v>0</v>
      </c>
      <c r="AR269" s="12">
        <v>0</v>
      </c>
    </row>
    <row r="270" spans="1:44" ht="34.15" customHeight="1">
      <c r="A270" s="18" t="s">
        <v>52</v>
      </c>
      <c r="B270" s="15" t="s">
        <v>299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 t="s">
        <v>53</v>
      </c>
      <c r="R270" s="15"/>
      <c r="S270" s="15"/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>
        <v>150</v>
      </c>
      <c r="AJ270" s="21">
        <v>0</v>
      </c>
      <c r="AK270" s="21">
        <v>0</v>
      </c>
      <c r="AL270" s="21">
        <v>0</v>
      </c>
      <c r="AM270" s="21">
        <v>0</v>
      </c>
      <c r="AN270" s="21">
        <v>150</v>
      </c>
      <c r="AO270" s="12">
        <v>0</v>
      </c>
      <c r="AP270" s="12">
        <v>0</v>
      </c>
      <c r="AQ270" s="12">
        <v>0</v>
      </c>
      <c r="AR270" s="12">
        <v>0</v>
      </c>
    </row>
    <row r="271" spans="1:44" ht="34.15" customHeight="1">
      <c r="A271" s="18" t="s">
        <v>300</v>
      </c>
      <c r="B271" s="15" t="s">
        <v>301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5"/>
      <c r="S271" s="15"/>
      <c r="T271" s="21">
        <v>100</v>
      </c>
      <c r="U271" s="21">
        <v>0</v>
      </c>
      <c r="V271" s="21">
        <v>0</v>
      </c>
      <c r="W271" s="21">
        <v>0</v>
      </c>
      <c r="X271" s="21">
        <v>0</v>
      </c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>
        <v>210</v>
      </c>
      <c r="AJ271" s="21">
        <v>0</v>
      </c>
      <c r="AK271" s="21">
        <v>0</v>
      </c>
      <c r="AL271" s="21">
        <v>0</v>
      </c>
      <c r="AM271" s="21">
        <v>0</v>
      </c>
      <c r="AN271" s="21">
        <v>210</v>
      </c>
      <c r="AO271" s="12">
        <v>0</v>
      </c>
      <c r="AP271" s="12">
        <v>0</v>
      </c>
      <c r="AQ271" s="12">
        <v>0</v>
      </c>
      <c r="AR271" s="12">
        <v>0</v>
      </c>
    </row>
    <row r="272" spans="1:44" ht="34.15" customHeight="1">
      <c r="A272" s="18" t="s">
        <v>52</v>
      </c>
      <c r="B272" s="15" t="s">
        <v>301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 t="s">
        <v>53</v>
      </c>
      <c r="R272" s="15"/>
      <c r="S272" s="15"/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>
        <v>210</v>
      </c>
      <c r="AJ272" s="21">
        <v>0</v>
      </c>
      <c r="AK272" s="21">
        <v>0</v>
      </c>
      <c r="AL272" s="21">
        <v>0</v>
      </c>
      <c r="AM272" s="21">
        <v>0</v>
      </c>
      <c r="AN272" s="21">
        <v>210</v>
      </c>
      <c r="AO272" s="12">
        <v>0</v>
      </c>
      <c r="AP272" s="12">
        <v>0</v>
      </c>
      <c r="AQ272" s="12">
        <v>0</v>
      </c>
      <c r="AR272" s="12">
        <v>0</v>
      </c>
    </row>
    <row r="273" spans="1:44" ht="34.15" customHeight="1">
      <c r="A273" s="18" t="s">
        <v>79</v>
      </c>
      <c r="B273" s="15" t="s">
        <v>301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 t="s">
        <v>80</v>
      </c>
      <c r="R273" s="15"/>
      <c r="S273" s="15"/>
      <c r="T273" s="21">
        <v>100</v>
      </c>
      <c r="U273" s="21">
        <v>0</v>
      </c>
      <c r="V273" s="21">
        <v>0</v>
      </c>
      <c r="W273" s="21">
        <v>0</v>
      </c>
      <c r="X273" s="21">
        <v>0</v>
      </c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12">
        <v>0</v>
      </c>
      <c r="AP273" s="12">
        <v>0</v>
      </c>
      <c r="AQ273" s="12">
        <v>0</v>
      </c>
      <c r="AR273" s="12">
        <v>0</v>
      </c>
    </row>
    <row r="274" spans="1:44" ht="34.15" customHeight="1">
      <c r="A274" s="18" t="s">
        <v>302</v>
      </c>
      <c r="B274" s="15" t="s">
        <v>303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5"/>
      <c r="S274" s="15"/>
      <c r="T274" s="21">
        <v>100</v>
      </c>
      <c r="U274" s="21">
        <v>0</v>
      </c>
      <c r="V274" s="21">
        <v>0</v>
      </c>
      <c r="W274" s="21">
        <v>0</v>
      </c>
      <c r="X274" s="21">
        <v>0</v>
      </c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>
        <v>257.92</v>
      </c>
      <c r="AJ274" s="21">
        <v>0</v>
      </c>
      <c r="AK274" s="21">
        <v>0</v>
      </c>
      <c r="AL274" s="21">
        <v>0</v>
      </c>
      <c r="AM274" s="21">
        <v>0</v>
      </c>
      <c r="AN274" s="21">
        <v>270</v>
      </c>
      <c r="AO274" s="12">
        <v>0</v>
      </c>
      <c r="AP274" s="12">
        <v>0</v>
      </c>
      <c r="AQ274" s="12">
        <v>0</v>
      </c>
      <c r="AR274" s="12">
        <v>0</v>
      </c>
    </row>
    <row r="275" spans="1:44" ht="34.15" customHeight="1">
      <c r="A275" s="18" t="s">
        <v>52</v>
      </c>
      <c r="B275" s="15" t="s">
        <v>303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 t="s">
        <v>53</v>
      </c>
      <c r="R275" s="15"/>
      <c r="S275" s="15"/>
      <c r="T275" s="21">
        <v>100</v>
      </c>
      <c r="U275" s="21">
        <v>0</v>
      </c>
      <c r="V275" s="21">
        <v>0</v>
      </c>
      <c r="W275" s="21">
        <v>0</v>
      </c>
      <c r="X275" s="21">
        <v>0</v>
      </c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>
        <v>257.92</v>
      </c>
      <c r="AJ275" s="21">
        <v>0</v>
      </c>
      <c r="AK275" s="21">
        <v>0</v>
      </c>
      <c r="AL275" s="21">
        <v>0</v>
      </c>
      <c r="AM275" s="21">
        <v>0</v>
      </c>
      <c r="AN275" s="21">
        <v>270</v>
      </c>
      <c r="AO275" s="12">
        <v>0</v>
      </c>
      <c r="AP275" s="12">
        <v>0</v>
      </c>
      <c r="AQ275" s="12">
        <v>0</v>
      </c>
      <c r="AR275" s="12">
        <v>0</v>
      </c>
    </row>
    <row r="276" spans="1:44" ht="34.15" customHeight="1">
      <c r="A276" s="18" t="s">
        <v>304</v>
      </c>
      <c r="B276" s="15" t="s">
        <v>305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5"/>
      <c r="S276" s="15"/>
      <c r="T276" s="21">
        <v>3707.5270999999998</v>
      </c>
      <c r="U276" s="21">
        <v>0</v>
      </c>
      <c r="V276" s="21">
        <v>0</v>
      </c>
      <c r="W276" s="21">
        <v>0</v>
      </c>
      <c r="X276" s="21">
        <v>0</v>
      </c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>
        <v>4135.0950000000003</v>
      </c>
      <c r="AJ276" s="21">
        <v>0</v>
      </c>
      <c r="AK276" s="21">
        <v>0</v>
      </c>
      <c r="AL276" s="21">
        <v>0</v>
      </c>
      <c r="AM276" s="21">
        <v>0</v>
      </c>
      <c r="AN276" s="21">
        <v>4135.0950000000003</v>
      </c>
      <c r="AO276" s="12">
        <v>0</v>
      </c>
      <c r="AP276" s="12">
        <v>0</v>
      </c>
      <c r="AQ276" s="12">
        <v>0</v>
      </c>
      <c r="AR276" s="12">
        <v>0</v>
      </c>
    </row>
    <row r="277" spans="1:44" ht="34.15" customHeight="1">
      <c r="A277" s="18" t="s">
        <v>306</v>
      </c>
      <c r="B277" s="15" t="s">
        <v>307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5"/>
      <c r="S277" s="15"/>
      <c r="T277" s="21">
        <v>3707.5270999999998</v>
      </c>
      <c r="U277" s="21">
        <v>0</v>
      </c>
      <c r="V277" s="21">
        <v>0</v>
      </c>
      <c r="W277" s="21">
        <v>0</v>
      </c>
      <c r="X277" s="21">
        <v>0</v>
      </c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>
        <v>4135.0950000000003</v>
      </c>
      <c r="AJ277" s="21">
        <v>0</v>
      </c>
      <c r="AK277" s="21">
        <v>0</v>
      </c>
      <c r="AL277" s="21">
        <v>0</v>
      </c>
      <c r="AM277" s="21">
        <v>0</v>
      </c>
      <c r="AN277" s="21">
        <v>4135.0950000000003</v>
      </c>
      <c r="AO277" s="12">
        <v>0</v>
      </c>
      <c r="AP277" s="12">
        <v>0</v>
      </c>
      <c r="AQ277" s="12">
        <v>0</v>
      </c>
      <c r="AR277" s="12">
        <v>0</v>
      </c>
    </row>
    <row r="278" spans="1:44" ht="34.15" customHeight="1">
      <c r="A278" s="18" t="s">
        <v>75</v>
      </c>
      <c r="B278" s="15" t="s">
        <v>308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5"/>
      <c r="S278" s="15"/>
      <c r="T278" s="21">
        <v>3707.5270999999998</v>
      </c>
      <c r="U278" s="21">
        <v>0</v>
      </c>
      <c r="V278" s="21">
        <v>0</v>
      </c>
      <c r="W278" s="21">
        <v>0</v>
      </c>
      <c r="X278" s="21">
        <v>0</v>
      </c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>
        <v>4135.0950000000003</v>
      </c>
      <c r="AJ278" s="21">
        <v>0</v>
      </c>
      <c r="AK278" s="21">
        <v>0</v>
      </c>
      <c r="AL278" s="21">
        <v>0</v>
      </c>
      <c r="AM278" s="21">
        <v>0</v>
      </c>
      <c r="AN278" s="21">
        <v>4135.0950000000003</v>
      </c>
      <c r="AO278" s="12">
        <v>0</v>
      </c>
      <c r="AP278" s="12">
        <v>0</v>
      </c>
      <c r="AQ278" s="12">
        <v>0</v>
      </c>
      <c r="AR278" s="12">
        <v>0</v>
      </c>
    </row>
    <row r="279" spans="1:44" ht="68.45" customHeight="1">
      <c r="A279" s="18" t="s">
        <v>77</v>
      </c>
      <c r="B279" s="15" t="s">
        <v>308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 t="s">
        <v>78</v>
      </c>
      <c r="R279" s="15"/>
      <c r="S279" s="15"/>
      <c r="T279" s="21">
        <v>3017.8571000000002</v>
      </c>
      <c r="U279" s="21">
        <v>0</v>
      </c>
      <c r="V279" s="21">
        <v>0</v>
      </c>
      <c r="W279" s="21">
        <v>0</v>
      </c>
      <c r="X279" s="21">
        <v>0</v>
      </c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>
        <v>3620.5610000000001</v>
      </c>
      <c r="AJ279" s="21">
        <v>0</v>
      </c>
      <c r="AK279" s="21">
        <v>0</v>
      </c>
      <c r="AL279" s="21">
        <v>0</v>
      </c>
      <c r="AM279" s="21">
        <v>0</v>
      </c>
      <c r="AN279" s="21">
        <v>3620.5610000000001</v>
      </c>
      <c r="AO279" s="12">
        <v>0</v>
      </c>
      <c r="AP279" s="12">
        <v>0</v>
      </c>
      <c r="AQ279" s="12">
        <v>0</v>
      </c>
      <c r="AR279" s="12">
        <v>0</v>
      </c>
    </row>
    <row r="280" spans="1:44" ht="34.15" customHeight="1">
      <c r="A280" s="18" t="s">
        <v>52</v>
      </c>
      <c r="B280" s="15" t="s">
        <v>308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 t="s">
        <v>53</v>
      </c>
      <c r="R280" s="15"/>
      <c r="S280" s="15"/>
      <c r="T280" s="21">
        <v>684.62900000000002</v>
      </c>
      <c r="U280" s="21">
        <v>0</v>
      </c>
      <c r="V280" s="21">
        <v>0</v>
      </c>
      <c r="W280" s="21">
        <v>0</v>
      </c>
      <c r="X280" s="21">
        <v>0</v>
      </c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>
        <v>471.68400000000003</v>
      </c>
      <c r="AJ280" s="21">
        <v>0</v>
      </c>
      <c r="AK280" s="21">
        <v>0</v>
      </c>
      <c r="AL280" s="21">
        <v>0</v>
      </c>
      <c r="AM280" s="21">
        <v>0</v>
      </c>
      <c r="AN280" s="21">
        <v>471.68400000000003</v>
      </c>
      <c r="AO280" s="12">
        <v>0</v>
      </c>
      <c r="AP280" s="12">
        <v>0</v>
      </c>
      <c r="AQ280" s="12">
        <v>0</v>
      </c>
      <c r="AR280" s="12">
        <v>0</v>
      </c>
    </row>
    <row r="281" spans="1:44" ht="34.15" customHeight="1">
      <c r="A281" s="18" t="s">
        <v>44</v>
      </c>
      <c r="B281" s="15" t="s">
        <v>308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 t="s">
        <v>45</v>
      </c>
      <c r="R281" s="15"/>
      <c r="S281" s="15"/>
      <c r="T281" s="21">
        <v>5.0410000000000004</v>
      </c>
      <c r="U281" s="21">
        <v>0</v>
      </c>
      <c r="V281" s="21">
        <v>0</v>
      </c>
      <c r="W281" s="21">
        <v>0</v>
      </c>
      <c r="X281" s="21">
        <v>0</v>
      </c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>
        <v>42.85</v>
      </c>
      <c r="AJ281" s="21">
        <v>0</v>
      </c>
      <c r="AK281" s="21">
        <v>0</v>
      </c>
      <c r="AL281" s="21">
        <v>0</v>
      </c>
      <c r="AM281" s="21">
        <v>0</v>
      </c>
      <c r="AN281" s="21">
        <v>42.85</v>
      </c>
      <c r="AO281" s="12">
        <v>0</v>
      </c>
      <c r="AP281" s="12">
        <v>0</v>
      </c>
      <c r="AQ281" s="12">
        <v>0</v>
      </c>
      <c r="AR281" s="12">
        <v>0</v>
      </c>
    </row>
    <row r="282" spans="1:44" ht="34.15" customHeight="1">
      <c r="A282" s="17" t="s">
        <v>309</v>
      </c>
      <c r="B282" s="13" t="s">
        <v>310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4"/>
      <c r="R282" s="13"/>
      <c r="S282" s="13"/>
      <c r="T282" s="20">
        <v>4592.0600000000004</v>
      </c>
      <c r="U282" s="20">
        <v>0.71</v>
      </c>
      <c r="V282" s="20">
        <v>91.35</v>
      </c>
      <c r="W282" s="20">
        <v>100</v>
      </c>
      <c r="X282" s="20">
        <v>0</v>
      </c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>
        <v>5000.32</v>
      </c>
      <c r="AJ282" s="20">
        <v>0.23</v>
      </c>
      <c r="AK282" s="20">
        <v>0.09</v>
      </c>
      <c r="AL282" s="20">
        <v>0</v>
      </c>
      <c r="AM282" s="20">
        <v>0</v>
      </c>
      <c r="AN282" s="20">
        <v>5000</v>
      </c>
      <c r="AO282" s="11">
        <v>0</v>
      </c>
      <c r="AP282" s="11">
        <v>0</v>
      </c>
      <c r="AQ282" s="11">
        <v>0</v>
      </c>
      <c r="AR282" s="11">
        <v>0</v>
      </c>
    </row>
    <row r="283" spans="1:44" ht="34.15" customHeight="1">
      <c r="A283" s="18" t="s">
        <v>311</v>
      </c>
      <c r="B283" s="15" t="s">
        <v>312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5"/>
      <c r="S283" s="15"/>
      <c r="T283" s="21">
        <v>3861</v>
      </c>
      <c r="U283" s="21">
        <v>0</v>
      </c>
      <c r="V283" s="21">
        <v>91</v>
      </c>
      <c r="W283" s="21">
        <v>100</v>
      </c>
      <c r="X283" s="21">
        <v>0</v>
      </c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>
        <v>4000</v>
      </c>
      <c r="AJ283" s="21">
        <v>0</v>
      </c>
      <c r="AK283" s="21">
        <v>0</v>
      </c>
      <c r="AL283" s="21">
        <v>0</v>
      </c>
      <c r="AM283" s="21">
        <v>0</v>
      </c>
      <c r="AN283" s="21">
        <v>4000</v>
      </c>
      <c r="AO283" s="12">
        <v>0</v>
      </c>
      <c r="AP283" s="12">
        <v>0</v>
      </c>
      <c r="AQ283" s="12">
        <v>0</v>
      </c>
      <c r="AR283" s="12">
        <v>0</v>
      </c>
    </row>
    <row r="284" spans="1:44" ht="34.15" customHeight="1">
      <c r="A284" s="18" t="s">
        <v>313</v>
      </c>
      <c r="B284" s="15" t="s">
        <v>314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5"/>
      <c r="S284" s="15"/>
      <c r="T284" s="21">
        <v>211</v>
      </c>
      <c r="U284" s="21">
        <v>0</v>
      </c>
      <c r="V284" s="21">
        <v>91</v>
      </c>
      <c r="W284" s="21">
        <v>100</v>
      </c>
      <c r="X284" s="21">
        <v>0</v>
      </c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>
        <v>300</v>
      </c>
      <c r="AJ284" s="21">
        <v>0</v>
      </c>
      <c r="AK284" s="21">
        <v>0</v>
      </c>
      <c r="AL284" s="21">
        <v>0</v>
      </c>
      <c r="AM284" s="21">
        <v>0</v>
      </c>
      <c r="AN284" s="21">
        <v>300</v>
      </c>
      <c r="AO284" s="12">
        <v>0</v>
      </c>
      <c r="AP284" s="12">
        <v>0</v>
      </c>
      <c r="AQ284" s="12">
        <v>0</v>
      </c>
      <c r="AR284" s="12">
        <v>0</v>
      </c>
    </row>
    <row r="285" spans="1:44" ht="34.15" customHeight="1">
      <c r="A285" s="18" t="s">
        <v>315</v>
      </c>
      <c r="B285" s="15" t="s">
        <v>316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5"/>
      <c r="S285" s="15"/>
      <c r="T285" s="21">
        <v>20</v>
      </c>
      <c r="U285" s="21">
        <v>0</v>
      </c>
      <c r="V285" s="21">
        <v>0</v>
      </c>
      <c r="W285" s="21">
        <v>0</v>
      </c>
      <c r="X285" s="21">
        <v>0</v>
      </c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>
        <v>300</v>
      </c>
      <c r="AJ285" s="21">
        <v>0</v>
      </c>
      <c r="AK285" s="21">
        <v>0</v>
      </c>
      <c r="AL285" s="21">
        <v>0</v>
      </c>
      <c r="AM285" s="21">
        <v>0</v>
      </c>
      <c r="AN285" s="21">
        <v>300</v>
      </c>
      <c r="AO285" s="12">
        <v>0</v>
      </c>
      <c r="AP285" s="12">
        <v>0</v>
      </c>
      <c r="AQ285" s="12">
        <v>0</v>
      </c>
      <c r="AR285" s="12">
        <v>0</v>
      </c>
    </row>
    <row r="286" spans="1:44" ht="34.15" customHeight="1">
      <c r="A286" s="18" t="s">
        <v>44</v>
      </c>
      <c r="B286" s="15" t="s">
        <v>316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 t="s">
        <v>45</v>
      </c>
      <c r="R286" s="15"/>
      <c r="S286" s="15"/>
      <c r="T286" s="21">
        <v>20</v>
      </c>
      <c r="U286" s="21">
        <v>0</v>
      </c>
      <c r="V286" s="21">
        <v>0</v>
      </c>
      <c r="W286" s="21">
        <v>0</v>
      </c>
      <c r="X286" s="21">
        <v>0</v>
      </c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>
        <v>300</v>
      </c>
      <c r="AJ286" s="21">
        <v>0</v>
      </c>
      <c r="AK286" s="21">
        <v>0</v>
      </c>
      <c r="AL286" s="21">
        <v>0</v>
      </c>
      <c r="AM286" s="21">
        <v>0</v>
      </c>
      <c r="AN286" s="21">
        <v>300</v>
      </c>
      <c r="AO286" s="12">
        <v>0</v>
      </c>
      <c r="AP286" s="12">
        <v>0</v>
      </c>
      <c r="AQ286" s="12">
        <v>0</v>
      </c>
      <c r="AR286" s="12">
        <v>0</v>
      </c>
    </row>
    <row r="287" spans="1:44" ht="51.4" customHeight="1">
      <c r="A287" s="18" t="s">
        <v>317</v>
      </c>
      <c r="B287" s="15" t="s">
        <v>318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5"/>
      <c r="S287" s="15"/>
      <c r="T287" s="21">
        <v>191</v>
      </c>
      <c r="U287" s="21">
        <v>0</v>
      </c>
      <c r="V287" s="21">
        <v>91</v>
      </c>
      <c r="W287" s="21">
        <v>100</v>
      </c>
      <c r="X287" s="21">
        <v>0</v>
      </c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0</v>
      </c>
      <c r="AO287" s="12">
        <v>0</v>
      </c>
      <c r="AP287" s="12">
        <v>0</v>
      </c>
      <c r="AQ287" s="12">
        <v>0</v>
      </c>
      <c r="AR287" s="12">
        <v>0</v>
      </c>
    </row>
    <row r="288" spans="1:44" ht="34.15" customHeight="1">
      <c r="A288" s="18" t="s">
        <v>52</v>
      </c>
      <c r="B288" s="15" t="s">
        <v>318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 t="s">
        <v>53</v>
      </c>
      <c r="R288" s="15"/>
      <c r="S288" s="15"/>
      <c r="T288" s="21">
        <v>191</v>
      </c>
      <c r="U288" s="21">
        <v>0</v>
      </c>
      <c r="V288" s="21">
        <v>91</v>
      </c>
      <c r="W288" s="21">
        <v>100</v>
      </c>
      <c r="X288" s="21">
        <v>0</v>
      </c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12">
        <v>0</v>
      </c>
      <c r="AP288" s="12">
        <v>0</v>
      </c>
      <c r="AQ288" s="12">
        <v>0</v>
      </c>
      <c r="AR288" s="12">
        <v>0</v>
      </c>
    </row>
    <row r="289" spans="1:44" ht="34.15" customHeight="1">
      <c r="A289" s="18" t="s">
        <v>319</v>
      </c>
      <c r="B289" s="15" t="s">
        <v>320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5"/>
      <c r="S289" s="15"/>
      <c r="T289" s="21">
        <v>500</v>
      </c>
      <c r="U289" s="21">
        <v>0</v>
      </c>
      <c r="V289" s="21">
        <v>0</v>
      </c>
      <c r="W289" s="21">
        <v>0</v>
      </c>
      <c r="X289" s="21">
        <v>0</v>
      </c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>
        <v>1500</v>
      </c>
      <c r="AJ289" s="21">
        <v>0</v>
      </c>
      <c r="AK289" s="21">
        <v>0</v>
      </c>
      <c r="AL289" s="21">
        <v>0</v>
      </c>
      <c r="AM289" s="21">
        <v>0</v>
      </c>
      <c r="AN289" s="21">
        <v>1500</v>
      </c>
      <c r="AO289" s="12">
        <v>0</v>
      </c>
      <c r="AP289" s="12">
        <v>0</v>
      </c>
      <c r="AQ289" s="12">
        <v>0</v>
      </c>
      <c r="AR289" s="12">
        <v>0</v>
      </c>
    </row>
    <row r="290" spans="1:44" ht="34.15" customHeight="1">
      <c r="A290" s="18" t="s">
        <v>321</v>
      </c>
      <c r="B290" s="15" t="s">
        <v>322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5"/>
      <c r="S290" s="15"/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>
        <v>600</v>
      </c>
      <c r="AJ290" s="21">
        <v>0</v>
      </c>
      <c r="AK290" s="21">
        <v>0</v>
      </c>
      <c r="AL290" s="21">
        <v>0</v>
      </c>
      <c r="AM290" s="21">
        <v>0</v>
      </c>
      <c r="AN290" s="21">
        <v>600</v>
      </c>
      <c r="AO290" s="12">
        <v>0</v>
      </c>
      <c r="AP290" s="12">
        <v>0</v>
      </c>
      <c r="AQ290" s="12">
        <v>0</v>
      </c>
      <c r="AR290" s="12">
        <v>0</v>
      </c>
    </row>
    <row r="291" spans="1:44" ht="34.15" customHeight="1">
      <c r="A291" s="18" t="s">
        <v>44</v>
      </c>
      <c r="B291" s="15" t="s">
        <v>322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 t="s">
        <v>45</v>
      </c>
      <c r="R291" s="15"/>
      <c r="S291" s="15"/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>
        <v>600</v>
      </c>
      <c r="AJ291" s="21">
        <v>0</v>
      </c>
      <c r="AK291" s="21">
        <v>0</v>
      </c>
      <c r="AL291" s="21">
        <v>0</v>
      </c>
      <c r="AM291" s="21">
        <v>0</v>
      </c>
      <c r="AN291" s="21">
        <v>600</v>
      </c>
      <c r="AO291" s="12">
        <v>0</v>
      </c>
      <c r="AP291" s="12">
        <v>0</v>
      </c>
      <c r="AQ291" s="12">
        <v>0</v>
      </c>
      <c r="AR291" s="12">
        <v>0</v>
      </c>
    </row>
    <row r="292" spans="1:44" ht="34.15" customHeight="1">
      <c r="A292" s="18" t="s">
        <v>323</v>
      </c>
      <c r="B292" s="15" t="s">
        <v>324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5"/>
      <c r="S292" s="15"/>
      <c r="T292" s="21">
        <v>500</v>
      </c>
      <c r="U292" s="21">
        <v>0</v>
      </c>
      <c r="V292" s="21">
        <v>0</v>
      </c>
      <c r="W292" s="21">
        <v>0</v>
      </c>
      <c r="X292" s="21">
        <v>0</v>
      </c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>
        <v>900</v>
      </c>
      <c r="AJ292" s="21">
        <v>0</v>
      </c>
      <c r="AK292" s="21">
        <v>0</v>
      </c>
      <c r="AL292" s="21">
        <v>0</v>
      </c>
      <c r="AM292" s="21">
        <v>0</v>
      </c>
      <c r="AN292" s="21">
        <v>900</v>
      </c>
      <c r="AO292" s="12">
        <v>0</v>
      </c>
      <c r="AP292" s="12">
        <v>0</v>
      </c>
      <c r="AQ292" s="12">
        <v>0</v>
      </c>
      <c r="AR292" s="12">
        <v>0</v>
      </c>
    </row>
    <row r="293" spans="1:44" ht="34.15" customHeight="1">
      <c r="A293" s="18" t="s">
        <v>44</v>
      </c>
      <c r="B293" s="15" t="s">
        <v>324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 t="s">
        <v>45</v>
      </c>
      <c r="R293" s="15"/>
      <c r="S293" s="15"/>
      <c r="T293" s="21">
        <v>500</v>
      </c>
      <c r="U293" s="21">
        <v>0</v>
      </c>
      <c r="V293" s="21">
        <v>0</v>
      </c>
      <c r="W293" s="21">
        <v>0</v>
      </c>
      <c r="X293" s="21">
        <v>0</v>
      </c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>
        <v>900</v>
      </c>
      <c r="AJ293" s="21">
        <v>0</v>
      </c>
      <c r="AK293" s="21">
        <v>0</v>
      </c>
      <c r="AL293" s="21">
        <v>0</v>
      </c>
      <c r="AM293" s="21">
        <v>0</v>
      </c>
      <c r="AN293" s="21">
        <v>900</v>
      </c>
      <c r="AO293" s="12">
        <v>0</v>
      </c>
      <c r="AP293" s="12">
        <v>0</v>
      </c>
      <c r="AQ293" s="12">
        <v>0</v>
      </c>
      <c r="AR293" s="12">
        <v>0</v>
      </c>
    </row>
    <row r="294" spans="1:44" ht="34.15" customHeight="1">
      <c r="A294" s="18" t="s">
        <v>325</v>
      </c>
      <c r="B294" s="15" t="s">
        <v>326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5"/>
      <c r="S294" s="15"/>
      <c r="T294" s="21">
        <v>3100</v>
      </c>
      <c r="U294" s="21">
        <v>0</v>
      </c>
      <c r="V294" s="21">
        <v>0</v>
      </c>
      <c r="W294" s="21">
        <v>0</v>
      </c>
      <c r="X294" s="21">
        <v>0</v>
      </c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>
        <v>1800</v>
      </c>
      <c r="AJ294" s="21">
        <v>0</v>
      </c>
      <c r="AK294" s="21">
        <v>0</v>
      </c>
      <c r="AL294" s="21">
        <v>0</v>
      </c>
      <c r="AM294" s="21">
        <v>0</v>
      </c>
      <c r="AN294" s="21">
        <v>1800</v>
      </c>
      <c r="AO294" s="12">
        <v>0</v>
      </c>
      <c r="AP294" s="12">
        <v>0</v>
      </c>
      <c r="AQ294" s="12">
        <v>0</v>
      </c>
      <c r="AR294" s="12">
        <v>0</v>
      </c>
    </row>
    <row r="295" spans="1:44" ht="34.15" customHeight="1">
      <c r="A295" s="18" t="s">
        <v>327</v>
      </c>
      <c r="B295" s="15" t="s">
        <v>328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5"/>
      <c r="S295" s="15"/>
      <c r="T295" s="21">
        <v>3100</v>
      </c>
      <c r="U295" s="21">
        <v>0</v>
      </c>
      <c r="V295" s="21">
        <v>0</v>
      </c>
      <c r="W295" s="21">
        <v>0</v>
      </c>
      <c r="X295" s="21">
        <v>0</v>
      </c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>
        <v>1800</v>
      </c>
      <c r="AJ295" s="21">
        <v>0</v>
      </c>
      <c r="AK295" s="21">
        <v>0</v>
      </c>
      <c r="AL295" s="21">
        <v>0</v>
      </c>
      <c r="AM295" s="21">
        <v>0</v>
      </c>
      <c r="AN295" s="21">
        <v>1800</v>
      </c>
      <c r="AO295" s="12">
        <v>0</v>
      </c>
      <c r="AP295" s="12">
        <v>0</v>
      </c>
      <c r="AQ295" s="12">
        <v>0</v>
      </c>
      <c r="AR295" s="12">
        <v>0</v>
      </c>
    </row>
    <row r="296" spans="1:44" ht="34.15" customHeight="1">
      <c r="A296" s="18" t="s">
        <v>44</v>
      </c>
      <c r="B296" s="15" t="s">
        <v>328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 t="s">
        <v>45</v>
      </c>
      <c r="R296" s="15"/>
      <c r="S296" s="15"/>
      <c r="T296" s="21">
        <v>3100</v>
      </c>
      <c r="U296" s="21">
        <v>0</v>
      </c>
      <c r="V296" s="21">
        <v>0</v>
      </c>
      <c r="W296" s="21">
        <v>0</v>
      </c>
      <c r="X296" s="21">
        <v>0</v>
      </c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>
        <v>1800</v>
      </c>
      <c r="AJ296" s="21">
        <v>0</v>
      </c>
      <c r="AK296" s="21">
        <v>0</v>
      </c>
      <c r="AL296" s="21">
        <v>0</v>
      </c>
      <c r="AM296" s="21">
        <v>0</v>
      </c>
      <c r="AN296" s="21">
        <v>1800</v>
      </c>
      <c r="AO296" s="12">
        <v>0</v>
      </c>
      <c r="AP296" s="12">
        <v>0</v>
      </c>
      <c r="AQ296" s="12">
        <v>0</v>
      </c>
      <c r="AR296" s="12">
        <v>0</v>
      </c>
    </row>
    <row r="297" spans="1:44" ht="34.15" customHeight="1">
      <c r="A297" s="18" t="s">
        <v>329</v>
      </c>
      <c r="B297" s="15" t="s">
        <v>330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5"/>
      <c r="S297" s="15"/>
      <c r="T297" s="21">
        <v>50</v>
      </c>
      <c r="U297" s="21">
        <v>0</v>
      </c>
      <c r="V297" s="21">
        <v>0</v>
      </c>
      <c r="W297" s="21">
        <v>0</v>
      </c>
      <c r="X297" s="21">
        <v>0</v>
      </c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>
        <v>400</v>
      </c>
      <c r="AJ297" s="21">
        <v>0</v>
      </c>
      <c r="AK297" s="21">
        <v>0</v>
      </c>
      <c r="AL297" s="21">
        <v>0</v>
      </c>
      <c r="AM297" s="21">
        <v>0</v>
      </c>
      <c r="AN297" s="21">
        <v>400</v>
      </c>
      <c r="AO297" s="12">
        <v>0</v>
      </c>
      <c r="AP297" s="12">
        <v>0</v>
      </c>
      <c r="AQ297" s="12">
        <v>0</v>
      </c>
      <c r="AR297" s="12">
        <v>0</v>
      </c>
    </row>
    <row r="298" spans="1:44" ht="34.15" customHeight="1">
      <c r="A298" s="18" t="s">
        <v>331</v>
      </c>
      <c r="B298" s="15" t="s">
        <v>332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5"/>
      <c r="S298" s="15"/>
      <c r="T298" s="21">
        <v>50</v>
      </c>
      <c r="U298" s="21">
        <v>0</v>
      </c>
      <c r="V298" s="21">
        <v>0</v>
      </c>
      <c r="W298" s="21">
        <v>0</v>
      </c>
      <c r="X298" s="21">
        <v>0</v>
      </c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>
        <v>200</v>
      </c>
      <c r="AJ298" s="21">
        <v>0</v>
      </c>
      <c r="AK298" s="21">
        <v>0</v>
      </c>
      <c r="AL298" s="21">
        <v>0</v>
      </c>
      <c r="AM298" s="21">
        <v>0</v>
      </c>
      <c r="AN298" s="21">
        <v>200</v>
      </c>
      <c r="AO298" s="12">
        <v>0</v>
      </c>
      <c r="AP298" s="12">
        <v>0</v>
      </c>
      <c r="AQ298" s="12">
        <v>0</v>
      </c>
      <c r="AR298" s="12">
        <v>0</v>
      </c>
    </row>
    <row r="299" spans="1:44" ht="34.15" customHeight="1">
      <c r="A299" s="18" t="s">
        <v>52</v>
      </c>
      <c r="B299" s="15" t="s">
        <v>332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 t="s">
        <v>53</v>
      </c>
      <c r="R299" s="15"/>
      <c r="S299" s="15"/>
      <c r="T299" s="21">
        <v>50</v>
      </c>
      <c r="U299" s="21">
        <v>0</v>
      </c>
      <c r="V299" s="21">
        <v>0</v>
      </c>
      <c r="W299" s="21">
        <v>0</v>
      </c>
      <c r="X299" s="21">
        <v>0</v>
      </c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>
        <v>200</v>
      </c>
      <c r="AJ299" s="21">
        <v>0</v>
      </c>
      <c r="AK299" s="21">
        <v>0</v>
      </c>
      <c r="AL299" s="21">
        <v>0</v>
      </c>
      <c r="AM299" s="21">
        <v>0</v>
      </c>
      <c r="AN299" s="21">
        <v>200</v>
      </c>
      <c r="AO299" s="12">
        <v>0</v>
      </c>
      <c r="AP299" s="12">
        <v>0</v>
      </c>
      <c r="AQ299" s="12">
        <v>0</v>
      </c>
      <c r="AR299" s="12">
        <v>0</v>
      </c>
    </row>
    <row r="300" spans="1:44" ht="34.15" customHeight="1">
      <c r="A300" s="18" t="s">
        <v>333</v>
      </c>
      <c r="B300" s="15" t="s">
        <v>334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5"/>
      <c r="S300" s="15"/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>
        <v>200</v>
      </c>
      <c r="AJ300" s="21">
        <v>0</v>
      </c>
      <c r="AK300" s="21">
        <v>0</v>
      </c>
      <c r="AL300" s="21">
        <v>0</v>
      </c>
      <c r="AM300" s="21">
        <v>0</v>
      </c>
      <c r="AN300" s="21">
        <v>200</v>
      </c>
      <c r="AO300" s="12">
        <v>0</v>
      </c>
      <c r="AP300" s="12">
        <v>0</v>
      </c>
      <c r="AQ300" s="12">
        <v>0</v>
      </c>
      <c r="AR300" s="12">
        <v>0</v>
      </c>
    </row>
    <row r="301" spans="1:44" ht="34.15" customHeight="1">
      <c r="A301" s="18" t="s">
        <v>52</v>
      </c>
      <c r="B301" s="15" t="s">
        <v>334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 t="s">
        <v>53</v>
      </c>
      <c r="R301" s="15"/>
      <c r="S301" s="15"/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>
        <v>200</v>
      </c>
      <c r="AJ301" s="21">
        <v>0</v>
      </c>
      <c r="AK301" s="21">
        <v>0</v>
      </c>
      <c r="AL301" s="21">
        <v>0</v>
      </c>
      <c r="AM301" s="21">
        <v>0</v>
      </c>
      <c r="AN301" s="21">
        <v>200</v>
      </c>
      <c r="AO301" s="12">
        <v>0</v>
      </c>
      <c r="AP301" s="12">
        <v>0</v>
      </c>
      <c r="AQ301" s="12">
        <v>0</v>
      </c>
      <c r="AR301" s="12">
        <v>0</v>
      </c>
    </row>
    <row r="302" spans="1:44" ht="34.15" customHeight="1">
      <c r="A302" s="18" t="s">
        <v>335</v>
      </c>
      <c r="B302" s="15" t="s">
        <v>336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5"/>
      <c r="S302" s="15"/>
      <c r="T302" s="21">
        <v>731.06</v>
      </c>
      <c r="U302" s="21">
        <v>0.71</v>
      </c>
      <c r="V302" s="21">
        <v>0.35</v>
      </c>
      <c r="W302" s="21">
        <v>0</v>
      </c>
      <c r="X302" s="21">
        <v>0</v>
      </c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>
        <v>1000.32</v>
      </c>
      <c r="AJ302" s="21">
        <v>0.23</v>
      </c>
      <c r="AK302" s="21">
        <v>0.09</v>
      </c>
      <c r="AL302" s="21">
        <v>0</v>
      </c>
      <c r="AM302" s="21">
        <v>0</v>
      </c>
      <c r="AN302" s="21">
        <v>1000</v>
      </c>
      <c r="AO302" s="12">
        <v>0</v>
      </c>
      <c r="AP302" s="12">
        <v>0</v>
      </c>
      <c r="AQ302" s="12">
        <v>0</v>
      </c>
      <c r="AR302" s="12">
        <v>0</v>
      </c>
    </row>
    <row r="303" spans="1:44" ht="34.15" customHeight="1">
      <c r="A303" s="18" t="s">
        <v>337</v>
      </c>
      <c r="B303" s="15" t="s">
        <v>338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5"/>
      <c r="S303" s="15"/>
      <c r="T303" s="21">
        <v>1.06</v>
      </c>
      <c r="U303" s="21">
        <v>0.71</v>
      </c>
      <c r="V303" s="21">
        <v>0.35</v>
      </c>
      <c r="W303" s="21">
        <v>0</v>
      </c>
      <c r="X303" s="21">
        <v>0</v>
      </c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>
        <v>0.32</v>
      </c>
      <c r="AJ303" s="21">
        <v>0.23</v>
      </c>
      <c r="AK303" s="21">
        <v>0.09</v>
      </c>
      <c r="AL303" s="21">
        <v>0</v>
      </c>
      <c r="AM303" s="21">
        <v>0</v>
      </c>
      <c r="AN303" s="21">
        <v>0</v>
      </c>
      <c r="AO303" s="12">
        <v>0</v>
      </c>
      <c r="AP303" s="12">
        <v>0</v>
      </c>
      <c r="AQ303" s="12">
        <v>0</v>
      </c>
      <c r="AR303" s="12">
        <v>0</v>
      </c>
    </row>
    <row r="304" spans="1:44" ht="51.4" customHeight="1">
      <c r="A304" s="18" t="s">
        <v>339</v>
      </c>
      <c r="B304" s="15" t="s">
        <v>340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5"/>
      <c r="S304" s="15"/>
      <c r="T304" s="21">
        <v>0.09</v>
      </c>
      <c r="U304" s="21">
        <v>0</v>
      </c>
      <c r="V304" s="21">
        <v>0.09</v>
      </c>
      <c r="W304" s="21">
        <v>0</v>
      </c>
      <c r="X304" s="21">
        <v>0</v>
      </c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>
        <v>0</v>
      </c>
      <c r="AJ304" s="21">
        <v>0</v>
      </c>
      <c r="AK304" s="21">
        <v>0</v>
      </c>
      <c r="AL304" s="21">
        <v>0</v>
      </c>
      <c r="AM304" s="21">
        <v>0</v>
      </c>
      <c r="AN304" s="21">
        <v>0</v>
      </c>
      <c r="AO304" s="12">
        <v>0</v>
      </c>
      <c r="AP304" s="12">
        <v>0</v>
      </c>
      <c r="AQ304" s="12">
        <v>0</v>
      </c>
      <c r="AR304" s="12">
        <v>0</v>
      </c>
    </row>
    <row r="305" spans="1:44" ht="34.15" customHeight="1">
      <c r="A305" s="18" t="s">
        <v>44</v>
      </c>
      <c r="B305" s="15" t="s">
        <v>340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 t="s">
        <v>45</v>
      </c>
      <c r="R305" s="15"/>
      <c r="S305" s="15"/>
      <c r="T305" s="21">
        <v>0.09</v>
      </c>
      <c r="U305" s="21">
        <v>0</v>
      </c>
      <c r="V305" s="21">
        <v>0.09</v>
      </c>
      <c r="W305" s="21">
        <v>0</v>
      </c>
      <c r="X305" s="21">
        <v>0</v>
      </c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12">
        <v>0</v>
      </c>
      <c r="AP305" s="12">
        <v>0</v>
      </c>
      <c r="AQ305" s="12">
        <v>0</v>
      </c>
      <c r="AR305" s="12">
        <v>0</v>
      </c>
    </row>
    <row r="306" spans="1:44" ht="34.15" customHeight="1">
      <c r="A306" s="18" t="s">
        <v>341</v>
      </c>
      <c r="B306" s="15" t="s">
        <v>342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5"/>
      <c r="S306" s="15"/>
      <c r="T306" s="21">
        <v>0.97</v>
      </c>
      <c r="U306" s="21">
        <v>0.71</v>
      </c>
      <c r="V306" s="21">
        <v>0.26</v>
      </c>
      <c r="W306" s="21">
        <v>0</v>
      </c>
      <c r="X306" s="21">
        <v>0</v>
      </c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>
        <v>0.32</v>
      </c>
      <c r="AJ306" s="21">
        <v>0.23</v>
      </c>
      <c r="AK306" s="21">
        <v>0.09</v>
      </c>
      <c r="AL306" s="21">
        <v>0</v>
      </c>
      <c r="AM306" s="21">
        <v>0</v>
      </c>
      <c r="AN306" s="21">
        <v>0</v>
      </c>
      <c r="AO306" s="12">
        <v>0</v>
      </c>
      <c r="AP306" s="12">
        <v>0</v>
      </c>
      <c r="AQ306" s="12">
        <v>0</v>
      </c>
      <c r="AR306" s="12">
        <v>0</v>
      </c>
    </row>
    <row r="307" spans="1:44" ht="34.15" customHeight="1">
      <c r="A307" s="18" t="s">
        <v>44</v>
      </c>
      <c r="B307" s="15" t="s">
        <v>342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 t="s">
        <v>45</v>
      </c>
      <c r="R307" s="15"/>
      <c r="S307" s="15"/>
      <c r="T307" s="21">
        <v>0.97</v>
      </c>
      <c r="U307" s="21">
        <v>0.71</v>
      </c>
      <c r="V307" s="21">
        <v>0.26</v>
      </c>
      <c r="W307" s="21">
        <v>0</v>
      </c>
      <c r="X307" s="21">
        <v>0</v>
      </c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>
        <v>0.32</v>
      </c>
      <c r="AJ307" s="21">
        <v>0.23</v>
      </c>
      <c r="AK307" s="21">
        <v>0.09</v>
      </c>
      <c r="AL307" s="21">
        <v>0</v>
      </c>
      <c r="AM307" s="21">
        <v>0</v>
      </c>
      <c r="AN307" s="21">
        <v>0</v>
      </c>
      <c r="AO307" s="12">
        <v>0</v>
      </c>
      <c r="AP307" s="12">
        <v>0</v>
      </c>
      <c r="AQ307" s="12">
        <v>0</v>
      </c>
      <c r="AR307" s="12">
        <v>0</v>
      </c>
    </row>
    <row r="308" spans="1:44" ht="85.5" customHeight="1">
      <c r="A308" s="19" t="s">
        <v>343</v>
      </c>
      <c r="B308" s="15" t="s">
        <v>344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5"/>
      <c r="S308" s="15"/>
      <c r="T308" s="21">
        <v>730</v>
      </c>
      <c r="U308" s="21">
        <v>0</v>
      </c>
      <c r="V308" s="21">
        <v>0</v>
      </c>
      <c r="W308" s="21">
        <v>0</v>
      </c>
      <c r="X308" s="21">
        <v>0</v>
      </c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>
        <v>1000</v>
      </c>
      <c r="AJ308" s="21">
        <v>0</v>
      </c>
      <c r="AK308" s="21">
        <v>0</v>
      </c>
      <c r="AL308" s="21">
        <v>0</v>
      </c>
      <c r="AM308" s="21">
        <v>0</v>
      </c>
      <c r="AN308" s="21">
        <v>1000</v>
      </c>
      <c r="AO308" s="12">
        <v>0</v>
      </c>
      <c r="AP308" s="12">
        <v>0</v>
      </c>
      <c r="AQ308" s="12">
        <v>0</v>
      </c>
      <c r="AR308" s="12">
        <v>0</v>
      </c>
    </row>
    <row r="309" spans="1:44" ht="119.65" customHeight="1">
      <c r="A309" s="19" t="s">
        <v>345</v>
      </c>
      <c r="B309" s="15" t="s">
        <v>346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5"/>
      <c r="S309" s="15"/>
      <c r="T309" s="21">
        <v>700</v>
      </c>
      <c r="U309" s="21">
        <v>0</v>
      </c>
      <c r="V309" s="21">
        <v>0</v>
      </c>
      <c r="W309" s="21">
        <v>0</v>
      </c>
      <c r="X309" s="21">
        <v>0</v>
      </c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>
        <v>910</v>
      </c>
      <c r="AJ309" s="21">
        <v>0</v>
      </c>
      <c r="AK309" s="21">
        <v>0</v>
      </c>
      <c r="AL309" s="21">
        <v>0</v>
      </c>
      <c r="AM309" s="21">
        <v>0</v>
      </c>
      <c r="AN309" s="21">
        <v>910</v>
      </c>
      <c r="AO309" s="12">
        <v>0</v>
      </c>
      <c r="AP309" s="12">
        <v>0</v>
      </c>
      <c r="AQ309" s="12">
        <v>0</v>
      </c>
      <c r="AR309" s="12">
        <v>0</v>
      </c>
    </row>
    <row r="310" spans="1:44" ht="34.15" customHeight="1">
      <c r="A310" s="18" t="s">
        <v>44</v>
      </c>
      <c r="B310" s="15" t="s">
        <v>346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 t="s">
        <v>45</v>
      </c>
      <c r="R310" s="15"/>
      <c r="S310" s="15"/>
      <c r="T310" s="21">
        <v>700</v>
      </c>
      <c r="U310" s="21">
        <v>0</v>
      </c>
      <c r="V310" s="21">
        <v>0</v>
      </c>
      <c r="W310" s="21">
        <v>0</v>
      </c>
      <c r="X310" s="21">
        <v>0</v>
      </c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>
        <v>910</v>
      </c>
      <c r="AJ310" s="21">
        <v>0</v>
      </c>
      <c r="AK310" s="21">
        <v>0</v>
      </c>
      <c r="AL310" s="21">
        <v>0</v>
      </c>
      <c r="AM310" s="21">
        <v>0</v>
      </c>
      <c r="AN310" s="21">
        <v>910</v>
      </c>
      <c r="AO310" s="12">
        <v>0</v>
      </c>
      <c r="AP310" s="12">
        <v>0</v>
      </c>
      <c r="AQ310" s="12">
        <v>0</v>
      </c>
      <c r="AR310" s="12">
        <v>0</v>
      </c>
    </row>
    <row r="311" spans="1:44" ht="51.4" customHeight="1">
      <c r="A311" s="18" t="s">
        <v>347</v>
      </c>
      <c r="B311" s="15" t="s">
        <v>348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5"/>
      <c r="S311" s="15"/>
      <c r="T311" s="21">
        <v>20</v>
      </c>
      <c r="U311" s="21">
        <v>0</v>
      </c>
      <c r="V311" s="21">
        <v>0</v>
      </c>
      <c r="W311" s="21">
        <v>0</v>
      </c>
      <c r="X311" s="21">
        <v>0</v>
      </c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>
        <v>80</v>
      </c>
      <c r="AJ311" s="21">
        <v>0</v>
      </c>
      <c r="AK311" s="21">
        <v>0</v>
      </c>
      <c r="AL311" s="21">
        <v>0</v>
      </c>
      <c r="AM311" s="21">
        <v>0</v>
      </c>
      <c r="AN311" s="21">
        <v>80</v>
      </c>
      <c r="AO311" s="12">
        <v>0</v>
      </c>
      <c r="AP311" s="12">
        <v>0</v>
      </c>
      <c r="AQ311" s="12">
        <v>0</v>
      </c>
      <c r="AR311" s="12">
        <v>0</v>
      </c>
    </row>
    <row r="312" spans="1:44" ht="34.15" customHeight="1">
      <c r="A312" s="18" t="s">
        <v>52</v>
      </c>
      <c r="B312" s="15" t="s">
        <v>348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 t="s">
        <v>53</v>
      </c>
      <c r="R312" s="15"/>
      <c r="S312" s="15"/>
      <c r="T312" s="21">
        <v>20</v>
      </c>
      <c r="U312" s="21">
        <v>0</v>
      </c>
      <c r="V312" s="21">
        <v>0</v>
      </c>
      <c r="W312" s="21">
        <v>0</v>
      </c>
      <c r="X312" s="21">
        <v>0</v>
      </c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>
        <v>80</v>
      </c>
      <c r="AJ312" s="21">
        <v>0</v>
      </c>
      <c r="AK312" s="21">
        <v>0</v>
      </c>
      <c r="AL312" s="21">
        <v>0</v>
      </c>
      <c r="AM312" s="21">
        <v>0</v>
      </c>
      <c r="AN312" s="21">
        <v>80</v>
      </c>
      <c r="AO312" s="12">
        <v>0</v>
      </c>
      <c r="AP312" s="12">
        <v>0</v>
      </c>
      <c r="AQ312" s="12">
        <v>0</v>
      </c>
      <c r="AR312" s="12">
        <v>0</v>
      </c>
    </row>
    <row r="313" spans="1:44" ht="34.15" customHeight="1">
      <c r="A313" s="18" t="s">
        <v>349</v>
      </c>
      <c r="B313" s="15" t="s">
        <v>350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5"/>
      <c r="S313" s="15"/>
      <c r="T313" s="21">
        <v>10</v>
      </c>
      <c r="U313" s="21">
        <v>0</v>
      </c>
      <c r="V313" s="21">
        <v>0</v>
      </c>
      <c r="W313" s="21">
        <v>0</v>
      </c>
      <c r="X313" s="21">
        <v>0</v>
      </c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>
        <v>10</v>
      </c>
      <c r="AJ313" s="21">
        <v>0</v>
      </c>
      <c r="AK313" s="21">
        <v>0</v>
      </c>
      <c r="AL313" s="21">
        <v>0</v>
      </c>
      <c r="AM313" s="21">
        <v>0</v>
      </c>
      <c r="AN313" s="21">
        <v>10</v>
      </c>
      <c r="AO313" s="12">
        <v>0</v>
      </c>
      <c r="AP313" s="12">
        <v>0</v>
      </c>
      <c r="AQ313" s="12">
        <v>0</v>
      </c>
      <c r="AR313" s="12">
        <v>0</v>
      </c>
    </row>
    <row r="314" spans="1:44" ht="34.15" customHeight="1">
      <c r="A314" s="18" t="s">
        <v>52</v>
      </c>
      <c r="B314" s="15" t="s">
        <v>350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 t="s">
        <v>53</v>
      </c>
      <c r="R314" s="15"/>
      <c r="S314" s="15"/>
      <c r="T314" s="21">
        <v>10</v>
      </c>
      <c r="U314" s="21">
        <v>0</v>
      </c>
      <c r="V314" s="21">
        <v>0</v>
      </c>
      <c r="W314" s="21">
        <v>0</v>
      </c>
      <c r="X314" s="21">
        <v>0</v>
      </c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>
        <v>10</v>
      </c>
      <c r="AJ314" s="21">
        <v>0</v>
      </c>
      <c r="AK314" s="21">
        <v>0</v>
      </c>
      <c r="AL314" s="21">
        <v>0</v>
      </c>
      <c r="AM314" s="21">
        <v>0</v>
      </c>
      <c r="AN314" s="21">
        <v>10</v>
      </c>
      <c r="AO314" s="12">
        <v>0</v>
      </c>
      <c r="AP314" s="12">
        <v>0</v>
      </c>
      <c r="AQ314" s="12">
        <v>0</v>
      </c>
      <c r="AR314" s="12">
        <v>0</v>
      </c>
    </row>
    <row r="315" spans="1:44" ht="51.4" customHeight="1">
      <c r="A315" s="17" t="s">
        <v>351</v>
      </c>
      <c r="B315" s="13" t="s">
        <v>352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4"/>
      <c r="R315" s="13"/>
      <c r="S315" s="13"/>
      <c r="T315" s="20">
        <v>1600</v>
      </c>
      <c r="U315" s="20">
        <v>0</v>
      </c>
      <c r="V315" s="20">
        <v>0</v>
      </c>
      <c r="W315" s="20">
        <v>0</v>
      </c>
      <c r="X315" s="20">
        <v>0</v>
      </c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>
        <v>1200</v>
      </c>
      <c r="AJ315" s="20">
        <v>0</v>
      </c>
      <c r="AK315" s="20">
        <v>0</v>
      </c>
      <c r="AL315" s="20">
        <v>0</v>
      </c>
      <c r="AM315" s="20">
        <v>0</v>
      </c>
      <c r="AN315" s="20">
        <v>1300</v>
      </c>
      <c r="AO315" s="11">
        <v>0</v>
      </c>
      <c r="AP315" s="11">
        <v>0</v>
      </c>
      <c r="AQ315" s="11">
        <v>0</v>
      </c>
      <c r="AR315" s="11">
        <v>0</v>
      </c>
    </row>
    <row r="316" spans="1:44" ht="34.15" customHeight="1">
      <c r="A316" s="18" t="s">
        <v>353</v>
      </c>
      <c r="B316" s="15" t="s">
        <v>354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5"/>
      <c r="S316" s="15"/>
      <c r="T316" s="21">
        <v>1600</v>
      </c>
      <c r="U316" s="21">
        <v>0</v>
      </c>
      <c r="V316" s="21">
        <v>0</v>
      </c>
      <c r="W316" s="21">
        <v>0</v>
      </c>
      <c r="X316" s="21">
        <v>0</v>
      </c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>
        <v>1200</v>
      </c>
      <c r="AJ316" s="21">
        <v>0</v>
      </c>
      <c r="AK316" s="21">
        <v>0</v>
      </c>
      <c r="AL316" s="21">
        <v>0</v>
      </c>
      <c r="AM316" s="21">
        <v>0</v>
      </c>
      <c r="AN316" s="21">
        <v>1300</v>
      </c>
      <c r="AO316" s="12">
        <v>0</v>
      </c>
      <c r="AP316" s="12">
        <v>0</v>
      </c>
      <c r="AQ316" s="12">
        <v>0</v>
      </c>
      <c r="AR316" s="12">
        <v>0</v>
      </c>
    </row>
    <row r="317" spans="1:44" ht="34.15" customHeight="1">
      <c r="A317" s="18" t="s">
        <v>355</v>
      </c>
      <c r="B317" s="15" t="s">
        <v>356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5"/>
      <c r="S317" s="15"/>
      <c r="T317" s="21">
        <v>1516</v>
      </c>
      <c r="U317" s="21">
        <v>0</v>
      </c>
      <c r="V317" s="21">
        <v>0</v>
      </c>
      <c r="W317" s="21">
        <v>0</v>
      </c>
      <c r="X317" s="21">
        <v>0</v>
      </c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>
        <v>1030</v>
      </c>
      <c r="AJ317" s="21">
        <v>0</v>
      </c>
      <c r="AK317" s="21">
        <v>0</v>
      </c>
      <c r="AL317" s="21">
        <v>0</v>
      </c>
      <c r="AM317" s="21">
        <v>0</v>
      </c>
      <c r="AN317" s="21">
        <v>1130</v>
      </c>
      <c r="AO317" s="12">
        <v>0</v>
      </c>
      <c r="AP317" s="12">
        <v>0</v>
      </c>
      <c r="AQ317" s="12">
        <v>0</v>
      </c>
      <c r="AR317" s="12">
        <v>0</v>
      </c>
    </row>
    <row r="318" spans="1:44" ht="34.15" customHeight="1">
      <c r="A318" s="18" t="s">
        <v>44</v>
      </c>
      <c r="B318" s="15" t="s">
        <v>356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 t="s">
        <v>45</v>
      </c>
      <c r="R318" s="15"/>
      <c r="S318" s="15"/>
      <c r="T318" s="21">
        <v>1516</v>
      </c>
      <c r="U318" s="21">
        <v>0</v>
      </c>
      <c r="V318" s="21">
        <v>0</v>
      </c>
      <c r="W318" s="21">
        <v>0</v>
      </c>
      <c r="X318" s="21">
        <v>0</v>
      </c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>
        <v>1030</v>
      </c>
      <c r="AJ318" s="21">
        <v>0</v>
      </c>
      <c r="AK318" s="21">
        <v>0</v>
      </c>
      <c r="AL318" s="21">
        <v>0</v>
      </c>
      <c r="AM318" s="21">
        <v>0</v>
      </c>
      <c r="AN318" s="21">
        <v>1130</v>
      </c>
      <c r="AO318" s="12">
        <v>0</v>
      </c>
      <c r="AP318" s="12">
        <v>0</v>
      </c>
      <c r="AQ318" s="12">
        <v>0</v>
      </c>
      <c r="AR318" s="12">
        <v>0</v>
      </c>
    </row>
    <row r="319" spans="1:44" ht="34.15" customHeight="1">
      <c r="A319" s="18" t="s">
        <v>357</v>
      </c>
      <c r="B319" s="15" t="s">
        <v>358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5"/>
      <c r="S319" s="15"/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>
        <v>120</v>
      </c>
      <c r="AJ319" s="21">
        <v>0</v>
      </c>
      <c r="AK319" s="21">
        <v>0</v>
      </c>
      <c r="AL319" s="21">
        <v>0</v>
      </c>
      <c r="AM319" s="21">
        <v>0</v>
      </c>
      <c r="AN319" s="21">
        <v>120</v>
      </c>
      <c r="AO319" s="12">
        <v>0</v>
      </c>
      <c r="AP319" s="12">
        <v>0</v>
      </c>
      <c r="AQ319" s="12">
        <v>0</v>
      </c>
      <c r="AR319" s="12">
        <v>0</v>
      </c>
    </row>
    <row r="320" spans="1:44" ht="34.15" customHeight="1">
      <c r="A320" s="18" t="s">
        <v>52</v>
      </c>
      <c r="B320" s="15" t="s">
        <v>358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 t="s">
        <v>53</v>
      </c>
      <c r="R320" s="15"/>
      <c r="S320" s="15"/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>
        <v>120</v>
      </c>
      <c r="AJ320" s="21">
        <v>0</v>
      </c>
      <c r="AK320" s="21">
        <v>0</v>
      </c>
      <c r="AL320" s="21">
        <v>0</v>
      </c>
      <c r="AM320" s="21">
        <v>0</v>
      </c>
      <c r="AN320" s="21">
        <v>120</v>
      </c>
      <c r="AO320" s="12">
        <v>0</v>
      </c>
      <c r="AP320" s="12">
        <v>0</v>
      </c>
      <c r="AQ320" s="12">
        <v>0</v>
      </c>
      <c r="AR320" s="12">
        <v>0</v>
      </c>
    </row>
    <row r="321" spans="1:44" ht="51.4" customHeight="1">
      <c r="A321" s="18" t="s">
        <v>359</v>
      </c>
      <c r="B321" s="15" t="s">
        <v>360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5"/>
      <c r="S321" s="15"/>
      <c r="T321" s="21">
        <v>84</v>
      </c>
      <c r="U321" s="21">
        <v>0</v>
      </c>
      <c r="V321" s="21">
        <v>0</v>
      </c>
      <c r="W321" s="21">
        <v>0</v>
      </c>
      <c r="X321" s="21">
        <v>0</v>
      </c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>
        <v>50</v>
      </c>
      <c r="AJ321" s="21">
        <v>0</v>
      </c>
      <c r="AK321" s="21">
        <v>0</v>
      </c>
      <c r="AL321" s="21">
        <v>0</v>
      </c>
      <c r="AM321" s="21">
        <v>0</v>
      </c>
      <c r="AN321" s="21">
        <v>50</v>
      </c>
      <c r="AO321" s="12">
        <v>0</v>
      </c>
      <c r="AP321" s="12">
        <v>0</v>
      </c>
      <c r="AQ321" s="12">
        <v>0</v>
      </c>
      <c r="AR321" s="12">
        <v>0</v>
      </c>
    </row>
    <row r="322" spans="1:44" ht="34.15" customHeight="1">
      <c r="A322" s="18" t="s">
        <v>52</v>
      </c>
      <c r="B322" s="15" t="s">
        <v>360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 t="s">
        <v>53</v>
      </c>
      <c r="R322" s="15"/>
      <c r="S322" s="15"/>
      <c r="T322" s="21">
        <v>71.018410000000003</v>
      </c>
      <c r="U322" s="21">
        <v>0</v>
      </c>
      <c r="V322" s="21">
        <v>0</v>
      </c>
      <c r="W322" s="21">
        <v>0</v>
      </c>
      <c r="X322" s="21">
        <v>0</v>
      </c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12">
        <v>0</v>
      </c>
      <c r="AP322" s="12">
        <v>0</v>
      </c>
      <c r="AQ322" s="12">
        <v>0</v>
      </c>
      <c r="AR322" s="12">
        <v>0</v>
      </c>
    </row>
    <row r="323" spans="1:44" ht="34.15" customHeight="1">
      <c r="A323" s="18" t="s">
        <v>79</v>
      </c>
      <c r="B323" s="15" t="s">
        <v>360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 t="s">
        <v>80</v>
      </c>
      <c r="R323" s="15"/>
      <c r="S323" s="15"/>
      <c r="T323" s="21">
        <v>12.981590000000001</v>
      </c>
      <c r="U323" s="21">
        <v>0</v>
      </c>
      <c r="V323" s="21">
        <v>0</v>
      </c>
      <c r="W323" s="21">
        <v>0</v>
      </c>
      <c r="X323" s="21">
        <v>0</v>
      </c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>
        <v>50</v>
      </c>
      <c r="AJ323" s="21">
        <v>0</v>
      </c>
      <c r="AK323" s="21">
        <v>0</v>
      </c>
      <c r="AL323" s="21">
        <v>0</v>
      </c>
      <c r="AM323" s="21">
        <v>0</v>
      </c>
      <c r="AN323" s="21">
        <v>50</v>
      </c>
      <c r="AO323" s="12">
        <v>0</v>
      </c>
      <c r="AP323" s="12">
        <v>0</v>
      </c>
      <c r="AQ323" s="12">
        <v>0</v>
      </c>
      <c r="AR323" s="12">
        <v>0</v>
      </c>
    </row>
    <row r="324" spans="1:44" ht="34.15" customHeight="1">
      <c r="A324" s="17" t="s">
        <v>361</v>
      </c>
      <c r="B324" s="13" t="s">
        <v>362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4"/>
      <c r="R324" s="13"/>
      <c r="S324" s="13"/>
      <c r="T324" s="20">
        <v>49533.26569</v>
      </c>
      <c r="U324" s="20">
        <v>45041.752650000002</v>
      </c>
      <c r="V324" s="20">
        <v>17758.215370000002</v>
      </c>
      <c r="W324" s="20">
        <v>9575.3487600000008</v>
      </c>
      <c r="X324" s="20">
        <v>0</v>
      </c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>
        <v>38106.163919999999</v>
      </c>
      <c r="AJ324" s="20">
        <v>30342.315879999998</v>
      </c>
      <c r="AK324" s="20">
        <v>20296.753209999999</v>
      </c>
      <c r="AL324" s="20">
        <v>7445.5721400000002</v>
      </c>
      <c r="AM324" s="20">
        <v>0</v>
      </c>
      <c r="AN324" s="20">
        <v>14226.34231</v>
      </c>
      <c r="AO324" s="11">
        <v>10305.79898</v>
      </c>
      <c r="AP324" s="11">
        <v>3435.2663299999999</v>
      </c>
      <c r="AQ324" s="11">
        <v>485.27699999999999</v>
      </c>
      <c r="AR324" s="11">
        <v>0</v>
      </c>
    </row>
    <row r="325" spans="1:44" ht="34.15" customHeight="1">
      <c r="A325" s="18" t="s">
        <v>363</v>
      </c>
      <c r="B325" s="15" t="s">
        <v>364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5"/>
      <c r="S325" s="15"/>
      <c r="T325" s="21">
        <v>49533.26569</v>
      </c>
      <c r="U325" s="21">
        <v>45041.752650000002</v>
      </c>
      <c r="V325" s="21">
        <v>17758.215370000002</v>
      </c>
      <c r="W325" s="21">
        <v>9575.3487600000008</v>
      </c>
      <c r="X325" s="21">
        <v>0</v>
      </c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>
        <v>37592.340920000002</v>
      </c>
      <c r="AJ325" s="21">
        <v>30342.315879999998</v>
      </c>
      <c r="AK325" s="21">
        <v>20296.753209999999</v>
      </c>
      <c r="AL325" s="21">
        <v>6931.7491399999999</v>
      </c>
      <c r="AM325" s="21">
        <v>0</v>
      </c>
      <c r="AN325" s="21">
        <v>8311.8693999999996</v>
      </c>
      <c r="AO325" s="12">
        <v>6233.9020499999997</v>
      </c>
      <c r="AP325" s="12">
        <v>2077.9673499999999</v>
      </c>
      <c r="AQ325" s="12">
        <v>0</v>
      </c>
      <c r="AR325" s="12">
        <v>0</v>
      </c>
    </row>
    <row r="326" spans="1:44" ht="34.15" customHeight="1">
      <c r="A326" s="18" t="s">
        <v>365</v>
      </c>
      <c r="B326" s="15" t="s">
        <v>366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5"/>
      <c r="S326" s="15"/>
      <c r="T326" s="21">
        <v>49533.26569</v>
      </c>
      <c r="U326" s="21">
        <v>45041.752650000002</v>
      </c>
      <c r="V326" s="21">
        <v>17758.215370000002</v>
      </c>
      <c r="W326" s="21">
        <v>9575.3487600000008</v>
      </c>
      <c r="X326" s="21">
        <v>0</v>
      </c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>
        <v>37592.340920000002</v>
      </c>
      <c r="AJ326" s="21">
        <v>30342.315879999998</v>
      </c>
      <c r="AK326" s="21">
        <v>20296.753209999999</v>
      </c>
      <c r="AL326" s="21">
        <v>6931.7491399999999</v>
      </c>
      <c r="AM326" s="21">
        <v>0</v>
      </c>
      <c r="AN326" s="21">
        <v>8311.8693999999996</v>
      </c>
      <c r="AO326" s="12">
        <v>6233.9020499999997</v>
      </c>
      <c r="AP326" s="12">
        <v>2077.9673499999999</v>
      </c>
      <c r="AQ326" s="12">
        <v>0</v>
      </c>
      <c r="AR326" s="12">
        <v>0</v>
      </c>
    </row>
    <row r="327" spans="1:44" ht="51.4" customHeight="1">
      <c r="A327" s="18" t="s">
        <v>367</v>
      </c>
      <c r="B327" s="15" t="s">
        <v>368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5"/>
      <c r="S327" s="15"/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>
        <v>9074.2528199999997</v>
      </c>
      <c r="AJ327" s="21">
        <v>0</v>
      </c>
      <c r="AK327" s="21">
        <v>9074.2528199999997</v>
      </c>
      <c r="AL327" s="21">
        <v>0</v>
      </c>
      <c r="AM327" s="21">
        <v>0</v>
      </c>
      <c r="AN327" s="21">
        <v>0</v>
      </c>
      <c r="AO327" s="12">
        <v>0</v>
      </c>
      <c r="AP327" s="12">
        <v>0</v>
      </c>
      <c r="AQ327" s="12">
        <v>0</v>
      </c>
      <c r="AR327" s="12">
        <v>0</v>
      </c>
    </row>
    <row r="328" spans="1:44" ht="34.15" customHeight="1">
      <c r="A328" s="18" t="s">
        <v>42</v>
      </c>
      <c r="B328" s="15" t="s">
        <v>368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 t="s">
        <v>43</v>
      </c>
      <c r="R328" s="15"/>
      <c r="S328" s="15"/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>
        <v>9074.2528199999997</v>
      </c>
      <c r="AJ328" s="21">
        <v>0</v>
      </c>
      <c r="AK328" s="21">
        <v>9074.2528199999997</v>
      </c>
      <c r="AL328" s="21">
        <v>0</v>
      </c>
      <c r="AM328" s="21">
        <v>0</v>
      </c>
      <c r="AN328" s="21">
        <v>0</v>
      </c>
      <c r="AO328" s="12">
        <v>0</v>
      </c>
      <c r="AP328" s="12">
        <v>0</v>
      </c>
      <c r="AQ328" s="12">
        <v>0</v>
      </c>
      <c r="AR328" s="12">
        <v>0</v>
      </c>
    </row>
    <row r="329" spans="1:44" ht="34.15" customHeight="1">
      <c r="A329" s="18" t="s">
        <v>369</v>
      </c>
      <c r="B329" s="15" t="s">
        <v>370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5"/>
      <c r="S329" s="15"/>
      <c r="T329" s="21">
        <v>0.44039</v>
      </c>
      <c r="U329" s="21">
        <v>0</v>
      </c>
      <c r="V329" s="21">
        <v>0</v>
      </c>
      <c r="W329" s="21">
        <v>0</v>
      </c>
      <c r="X329" s="21">
        <v>0</v>
      </c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12">
        <v>0</v>
      </c>
      <c r="AP329" s="12">
        <v>0</v>
      </c>
      <c r="AQ329" s="12">
        <v>0</v>
      </c>
      <c r="AR329" s="12">
        <v>0</v>
      </c>
    </row>
    <row r="330" spans="1:44" ht="34.15" customHeight="1">
      <c r="A330" s="18" t="s">
        <v>42</v>
      </c>
      <c r="B330" s="15" t="s">
        <v>370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 t="s">
        <v>43</v>
      </c>
      <c r="R330" s="15"/>
      <c r="S330" s="15"/>
      <c r="T330" s="21">
        <v>0.44039</v>
      </c>
      <c r="U330" s="21">
        <v>0</v>
      </c>
      <c r="V330" s="21">
        <v>0</v>
      </c>
      <c r="W330" s="21">
        <v>0</v>
      </c>
      <c r="X330" s="21">
        <v>0</v>
      </c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>
        <v>0</v>
      </c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12">
        <v>0</v>
      </c>
      <c r="AP330" s="12">
        <v>0</v>
      </c>
      <c r="AQ330" s="12">
        <v>0</v>
      </c>
      <c r="AR330" s="12">
        <v>0</v>
      </c>
    </row>
    <row r="331" spans="1:44" ht="51.4" customHeight="1">
      <c r="A331" s="18" t="s">
        <v>371</v>
      </c>
      <c r="B331" s="15" t="s">
        <v>372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5"/>
      <c r="S331" s="15"/>
      <c r="T331" s="21">
        <v>22842.069869999999</v>
      </c>
      <c r="U331" s="21">
        <v>30595.8</v>
      </c>
      <c r="V331" s="21">
        <v>11316.254800000001</v>
      </c>
      <c r="W331" s="21">
        <v>3772.0849400000002</v>
      </c>
      <c r="X331" s="21">
        <v>0</v>
      </c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>
        <v>19978.477309999998</v>
      </c>
      <c r="AJ331" s="21">
        <v>24108.400000000001</v>
      </c>
      <c r="AK331" s="21">
        <v>8916.8054800000009</v>
      </c>
      <c r="AL331" s="21">
        <v>6931.7491399999999</v>
      </c>
      <c r="AM331" s="21">
        <v>0</v>
      </c>
      <c r="AN331" s="21">
        <v>0</v>
      </c>
      <c r="AO331" s="12">
        <v>0</v>
      </c>
      <c r="AP331" s="12">
        <v>0</v>
      </c>
      <c r="AQ331" s="12">
        <v>0</v>
      </c>
      <c r="AR331" s="12">
        <v>0</v>
      </c>
    </row>
    <row r="332" spans="1:44" ht="34.15" customHeight="1">
      <c r="A332" s="18" t="s">
        <v>42</v>
      </c>
      <c r="B332" s="15" t="s">
        <v>372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 t="s">
        <v>43</v>
      </c>
      <c r="R332" s="15"/>
      <c r="S332" s="15"/>
      <c r="T332" s="21">
        <v>22842.069869999999</v>
      </c>
      <c r="U332" s="21">
        <v>30595.8</v>
      </c>
      <c r="V332" s="21">
        <v>11316.254800000001</v>
      </c>
      <c r="W332" s="21">
        <v>3772.0849400000002</v>
      </c>
      <c r="X332" s="21">
        <v>0</v>
      </c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>
        <v>19978.477309999998</v>
      </c>
      <c r="AJ332" s="21">
        <v>24108.400000000001</v>
      </c>
      <c r="AK332" s="21">
        <v>8916.8054800000009</v>
      </c>
      <c r="AL332" s="21">
        <v>6931.7491399999999</v>
      </c>
      <c r="AM332" s="21">
        <v>0</v>
      </c>
      <c r="AN332" s="21">
        <v>0</v>
      </c>
      <c r="AO332" s="12">
        <v>0</v>
      </c>
      <c r="AP332" s="12">
        <v>0</v>
      </c>
      <c r="AQ332" s="12">
        <v>0</v>
      </c>
      <c r="AR332" s="12">
        <v>0</v>
      </c>
    </row>
    <row r="333" spans="1:44" ht="51.4" customHeight="1">
      <c r="A333" s="18" t="s">
        <v>373</v>
      </c>
      <c r="B333" s="15" t="s">
        <v>374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5"/>
      <c r="S333" s="15"/>
      <c r="T333" s="21">
        <v>9691.8446899999999</v>
      </c>
      <c r="U333" s="21">
        <v>5757.83</v>
      </c>
      <c r="V333" s="21">
        <v>3228.5453400000001</v>
      </c>
      <c r="W333" s="21">
        <v>705.89095999999995</v>
      </c>
      <c r="X333" s="21">
        <v>0</v>
      </c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12">
        <v>0</v>
      </c>
      <c r="AP333" s="12">
        <v>0</v>
      </c>
      <c r="AQ333" s="12">
        <v>0</v>
      </c>
      <c r="AR333" s="12">
        <v>0</v>
      </c>
    </row>
    <row r="334" spans="1:44" ht="34.15" customHeight="1">
      <c r="A334" s="18" t="s">
        <v>42</v>
      </c>
      <c r="B334" s="15" t="s">
        <v>374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 t="s">
        <v>43</v>
      </c>
      <c r="R334" s="15"/>
      <c r="S334" s="15"/>
      <c r="T334" s="21">
        <v>9691.8446899999999</v>
      </c>
      <c r="U334" s="21">
        <v>5757.83</v>
      </c>
      <c r="V334" s="21">
        <v>3228.5453400000001</v>
      </c>
      <c r="W334" s="21">
        <v>705.89095999999995</v>
      </c>
      <c r="X334" s="21">
        <v>0</v>
      </c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12">
        <v>0</v>
      </c>
      <c r="AP334" s="12">
        <v>0</v>
      </c>
      <c r="AQ334" s="12">
        <v>0</v>
      </c>
      <c r="AR334" s="12">
        <v>0</v>
      </c>
    </row>
    <row r="335" spans="1:44" ht="34.15" customHeight="1">
      <c r="A335" s="18" t="s">
        <v>375</v>
      </c>
      <c r="B335" s="15" t="s">
        <v>376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5"/>
      <c r="S335" s="15"/>
      <c r="T335" s="21">
        <v>16998.910739999999</v>
      </c>
      <c r="U335" s="21">
        <v>8688.1226499999993</v>
      </c>
      <c r="V335" s="21">
        <v>3213.4152300000001</v>
      </c>
      <c r="W335" s="21">
        <v>5097.3728600000004</v>
      </c>
      <c r="X335" s="21">
        <v>0</v>
      </c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>
        <v>8539.6107900000006</v>
      </c>
      <c r="AJ335" s="21">
        <v>6233.9158799999996</v>
      </c>
      <c r="AK335" s="21">
        <v>2305.6949100000002</v>
      </c>
      <c r="AL335" s="21">
        <v>0</v>
      </c>
      <c r="AM335" s="21">
        <v>0</v>
      </c>
      <c r="AN335" s="21">
        <v>8311.8693999999996</v>
      </c>
      <c r="AO335" s="12">
        <v>6233.9020499999997</v>
      </c>
      <c r="AP335" s="12">
        <v>2077.9673499999999</v>
      </c>
      <c r="AQ335" s="12">
        <v>0</v>
      </c>
      <c r="AR335" s="12">
        <v>0</v>
      </c>
    </row>
    <row r="336" spans="1:44" ht="34.15" customHeight="1">
      <c r="A336" s="18" t="s">
        <v>52</v>
      </c>
      <c r="B336" s="15" t="s">
        <v>376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 t="s">
        <v>53</v>
      </c>
      <c r="R336" s="15"/>
      <c r="S336" s="15"/>
      <c r="T336" s="21">
        <v>16998.910739999999</v>
      </c>
      <c r="U336" s="21">
        <v>8688.1226499999993</v>
      </c>
      <c r="V336" s="21">
        <v>3213.4152300000001</v>
      </c>
      <c r="W336" s="21">
        <v>5097.3728600000004</v>
      </c>
      <c r="X336" s="21">
        <v>0</v>
      </c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>
        <v>8539.6107900000006</v>
      </c>
      <c r="AJ336" s="21">
        <v>6233.9158799999996</v>
      </c>
      <c r="AK336" s="21">
        <v>2305.6949100000002</v>
      </c>
      <c r="AL336" s="21">
        <v>0</v>
      </c>
      <c r="AM336" s="21">
        <v>0</v>
      </c>
      <c r="AN336" s="21">
        <v>8311.8693999999996</v>
      </c>
      <c r="AO336" s="12">
        <v>6233.9020499999997</v>
      </c>
      <c r="AP336" s="12">
        <v>2077.9673499999999</v>
      </c>
      <c r="AQ336" s="12">
        <v>0</v>
      </c>
      <c r="AR336" s="12">
        <v>0</v>
      </c>
    </row>
    <row r="337" spans="1:44" ht="34.15" customHeight="1">
      <c r="A337" s="18" t="s">
        <v>377</v>
      </c>
      <c r="B337" s="15" t="s">
        <v>378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5"/>
      <c r="S337" s="15"/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>
        <v>513.82299999999998</v>
      </c>
      <c r="AJ337" s="21">
        <v>0</v>
      </c>
      <c r="AK337" s="21">
        <v>0</v>
      </c>
      <c r="AL337" s="21">
        <v>513.82299999999998</v>
      </c>
      <c r="AM337" s="21">
        <v>0</v>
      </c>
      <c r="AN337" s="21">
        <v>5914.4729100000004</v>
      </c>
      <c r="AO337" s="12">
        <v>4071.8969299999999</v>
      </c>
      <c r="AP337" s="12">
        <v>1357.29898</v>
      </c>
      <c r="AQ337" s="12">
        <v>485.27699999999999</v>
      </c>
      <c r="AR337" s="12">
        <v>0</v>
      </c>
    </row>
    <row r="338" spans="1:44" ht="34.15" customHeight="1">
      <c r="A338" s="18" t="s">
        <v>379</v>
      </c>
      <c r="B338" s="15" t="s">
        <v>380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5"/>
      <c r="S338" s="15"/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>
        <v>513.82299999999998</v>
      </c>
      <c r="AJ338" s="21">
        <v>0</v>
      </c>
      <c r="AK338" s="21">
        <v>0</v>
      </c>
      <c r="AL338" s="21">
        <v>513.82299999999998</v>
      </c>
      <c r="AM338" s="21">
        <v>0</v>
      </c>
      <c r="AN338" s="21">
        <v>5914.4729100000004</v>
      </c>
      <c r="AO338" s="12">
        <v>4071.8969299999999</v>
      </c>
      <c r="AP338" s="12">
        <v>1357.29898</v>
      </c>
      <c r="AQ338" s="12">
        <v>485.27699999999999</v>
      </c>
      <c r="AR338" s="12">
        <v>0</v>
      </c>
    </row>
    <row r="339" spans="1:44" ht="34.15" customHeight="1">
      <c r="A339" s="18" t="s">
        <v>381</v>
      </c>
      <c r="B339" s="15" t="s">
        <v>382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5"/>
      <c r="S339" s="15"/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>
        <v>513.82299999999998</v>
      </c>
      <c r="AJ339" s="21">
        <v>0</v>
      </c>
      <c r="AK339" s="21">
        <v>0</v>
      </c>
      <c r="AL339" s="21">
        <v>513.82299999999998</v>
      </c>
      <c r="AM339" s="21">
        <v>0</v>
      </c>
      <c r="AN339" s="21">
        <v>5914.4729100000004</v>
      </c>
      <c r="AO339" s="12">
        <v>4071.8969299999999</v>
      </c>
      <c r="AP339" s="12">
        <v>1357.29898</v>
      </c>
      <c r="AQ339" s="12">
        <v>485.27699999999999</v>
      </c>
      <c r="AR339" s="12">
        <v>0</v>
      </c>
    </row>
    <row r="340" spans="1:44" ht="34.15" customHeight="1">
      <c r="A340" s="18" t="s">
        <v>101</v>
      </c>
      <c r="B340" s="15" t="s">
        <v>382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 t="s">
        <v>102</v>
      </c>
      <c r="R340" s="15"/>
      <c r="S340" s="15"/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>
        <v>513.82299999999998</v>
      </c>
      <c r="AJ340" s="21">
        <v>0</v>
      </c>
      <c r="AK340" s="21">
        <v>0</v>
      </c>
      <c r="AL340" s="21">
        <v>513.82299999999998</v>
      </c>
      <c r="AM340" s="21">
        <v>0</v>
      </c>
      <c r="AN340" s="21">
        <v>5914.4729100000004</v>
      </c>
      <c r="AO340" s="12">
        <v>4071.8969299999999</v>
      </c>
      <c r="AP340" s="12">
        <v>1357.29898</v>
      </c>
      <c r="AQ340" s="12">
        <v>485.27699999999999</v>
      </c>
      <c r="AR340" s="12">
        <v>0</v>
      </c>
    </row>
    <row r="341" spans="1:44" ht="51.4" customHeight="1">
      <c r="A341" s="17" t="s">
        <v>383</v>
      </c>
      <c r="B341" s="13" t="s">
        <v>384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4"/>
      <c r="R341" s="13"/>
      <c r="S341" s="13"/>
      <c r="T341" s="20">
        <v>4534.6170000000002</v>
      </c>
      <c r="U341" s="20">
        <v>0</v>
      </c>
      <c r="V341" s="20">
        <v>439.72888999999998</v>
      </c>
      <c r="W341" s="20">
        <v>3.3740199999999998</v>
      </c>
      <c r="X341" s="20">
        <v>0</v>
      </c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>
        <v>2075.5485600000002</v>
      </c>
      <c r="AJ341" s="20">
        <v>0</v>
      </c>
      <c r="AK341" s="20">
        <v>162.79956000000001</v>
      </c>
      <c r="AL341" s="20">
        <v>400</v>
      </c>
      <c r="AM341" s="20">
        <v>0</v>
      </c>
      <c r="AN341" s="20">
        <v>4620.8909899999999</v>
      </c>
      <c r="AO341" s="11">
        <v>0</v>
      </c>
      <c r="AP341" s="11">
        <v>164.14299</v>
      </c>
      <c r="AQ341" s="11">
        <v>1960.87402</v>
      </c>
      <c r="AR341" s="11">
        <v>0</v>
      </c>
    </row>
    <row r="342" spans="1:44" ht="34.15" customHeight="1">
      <c r="A342" s="18" t="s">
        <v>385</v>
      </c>
      <c r="B342" s="15" t="s">
        <v>386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5"/>
      <c r="S342" s="15"/>
      <c r="T342" s="21">
        <v>501.67653000000001</v>
      </c>
      <c r="U342" s="21">
        <v>0</v>
      </c>
      <c r="V342" s="21">
        <v>0</v>
      </c>
      <c r="W342" s="21">
        <v>0</v>
      </c>
      <c r="X342" s="21">
        <v>0</v>
      </c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>
        <v>761.9</v>
      </c>
      <c r="AJ342" s="21">
        <v>0</v>
      </c>
      <c r="AK342" s="21">
        <v>0</v>
      </c>
      <c r="AL342" s="21">
        <v>400</v>
      </c>
      <c r="AM342" s="21">
        <v>0</v>
      </c>
      <c r="AN342" s="21">
        <v>2319.4</v>
      </c>
      <c r="AO342" s="12">
        <v>0</v>
      </c>
      <c r="AP342" s="12">
        <v>0</v>
      </c>
      <c r="AQ342" s="12">
        <v>1957.5</v>
      </c>
      <c r="AR342" s="12">
        <v>0</v>
      </c>
    </row>
    <row r="343" spans="1:44" ht="34.15" customHeight="1">
      <c r="A343" s="18" t="s">
        <v>385</v>
      </c>
      <c r="B343" s="15" t="s">
        <v>387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5"/>
      <c r="S343" s="15"/>
      <c r="T343" s="21">
        <v>501.67653000000001</v>
      </c>
      <c r="U343" s="21">
        <v>0</v>
      </c>
      <c r="V343" s="21">
        <v>0</v>
      </c>
      <c r="W343" s="21">
        <v>0</v>
      </c>
      <c r="X343" s="21">
        <v>0</v>
      </c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>
        <v>761.9</v>
      </c>
      <c r="AJ343" s="21">
        <v>0</v>
      </c>
      <c r="AK343" s="21">
        <v>0</v>
      </c>
      <c r="AL343" s="21">
        <v>400</v>
      </c>
      <c r="AM343" s="21">
        <v>0</v>
      </c>
      <c r="AN343" s="21">
        <v>2319.4</v>
      </c>
      <c r="AO343" s="12">
        <v>0</v>
      </c>
      <c r="AP343" s="12">
        <v>0</v>
      </c>
      <c r="AQ343" s="12">
        <v>1957.5</v>
      </c>
      <c r="AR343" s="12">
        <v>0</v>
      </c>
    </row>
    <row r="344" spans="1:44" ht="34.15" customHeight="1">
      <c r="A344" s="18" t="s">
        <v>388</v>
      </c>
      <c r="B344" s="15" t="s">
        <v>389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5"/>
      <c r="S344" s="15"/>
      <c r="T344" s="21">
        <v>501.67653000000001</v>
      </c>
      <c r="U344" s="21">
        <v>0</v>
      </c>
      <c r="V344" s="21">
        <v>0</v>
      </c>
      <c r="W344" s="21">
        <v>0</v>
      </c>
      <c r="X344" s="21">
        <v>0</v>
      </c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>
        <v>237</v>
      </c>
      <c r="AJ344" s="21">
        <v>0</v>
      </c>
      <c r="AK344" s="21">
        <v>0</v>
      </c>
      <c r="AL344" s="21">
        <v>0</v>
      </c>
      <c r="AM344" s="21">
        <v>0</v>
      </c>
      <c r="AN344" s="21">
        <v>237</v>
      </c>
      <c r="AO344" s="12">
        <v>0</v>
      </c>
      <c r="AP344" s="12">
        <v>0</v>
      </c>
      <c r="AQ344" s="12">
        <v>0</v>
      </c>
      <c r="AR344" s="12">
        <v>0</v>
      </c>
    </row>
    <row r="345" spans="1:44" ht="34.15" customHeight="1">
      <c r="A345" s="18" t="s">
        <v>52</v>
      </c>
      <c r="B345" s="15" t="s">
        <v>389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 t="s">
        <v>53</v>
      </c>
      <c r="R345" s="15"/>
      <c r="S345" s="15"/>
      <c r="T345" s="21">
        <v>501.67653000000001</v>
      </c>
      <c r="U345" s="21">
        <v>0</v>
      </c>
      <c r="V345" s="21">
        <v>0</v>
      </c>
      <c r="W345" s="21">
        <v>0</v>
      </c>
      <c r="X345" s="21">
        <v>0</v>
      </c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>
        <v>237</v>
      </c>
      <c r="AJ345" s="21">
        <v>0</v>
      </c>
      <c r="AK345" s="21">
        <v>0</v>
      </c>
      <c r="AL345" s="21">
        <v>0</v>
      </c>
      <c r="AM345" s="21">
        <v>0</v>
      </c>
      <c r="AN345" s="21">
        <v>237</v>
      </c>
      <c r="AO345" s="12">
        <v>0</v>
      </c>
      <c r="AP345" s="12">
        <v>0</v>
      </c>
      <c r="AQ345" s="12">
        <v>0</v>
      </c>
      <c r="AR345" s="12">
        <v>0</v>
      </c>
    </row>
    <row r="346" spans="1:44" ht="34.15" customHeight="1">
      <c r="A346" s="18" t="s">
        <v>390</v>
      </c>
      <c r="B346" s="15" t="s">
        <v>391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5"/>
      <c r="S346" s="15"/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>
        <v>124.9</v>
      </c>
      <c r="AJ346" s="21">
        <v>0</v>
      </c>
      <c r="AK346" s="21">
        <v>0</v>
      </c>
      <c r="AL346" s="21">
        <v>0</v>
      </c>
      <c r="AM346" s="21">
        <v>0</v>
      </c>
      <c r="AN346" s="21">
        <v>124.9</v>
      </c>
      <c r="AO346" s="12">
        <v>0</v>
      </c>
      <c r="AP346" s="12">
        <v>0</v>
      </c>
      <c r="AQ346" s="12">
        <v>0</v>
      </c>
      <c r="AR346" s="12">
        <v>0</v>
      </c>
    </row>
    <row r="347" spans="1:44" ht="34.15" customHeight="1">
      <c r="A347" s="18" t="s">
        <v>52</v>
      </c>
      <c r="B347" s="15" t="s">
        <v>391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 t="s">
        <v>53</v>
      </c>
      <c r="R347" s="15"/>
      <c r="S347" s="15"/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>
        <v>124.9</v>
      </c>
      <c r="AJ347" s="21">
        <v>0</v>
      </c>
      <c r="AK347" s="21">
        <v>0</v>
      </c>
      <c r="AL347" s="21">
        <v>0</v>
      </c>
      <c r="AM347" s="21">
        <v>0</v>
      </c>
      <c r="AN347" s="21">
        <v>124.9</v>
      </c>
      <c r="AO347" s="12">
        <v>0</v>
      </c>
      <c r="AP347" s="12">
        <v>0</v>
      </c>
      <c r="AQ347" s="12">
        <v>0</v>
      </c>
      <c r="AR347" s="12">
        <v>0</v>
      </c>
    </row>
    <row r="348" spans="1:44" ht="34.15" customHeight="1">
      <c r="A348" s="18" t="s">
        <v>392</v>
      </c>
      <c r="B348" s="15" t="s">
        <v>393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5"/>
      <c r="S348" s="15"/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>
        <v>400</v>
      </c>
      <c r="AJ348" s="21">
        <v>0</v>
      </c>
      <c r="AK348" s="21">
        <v>0</v>
      </c>
      <c r="AL348" s="21">
        <v>400</v>
      </c>
      <c r="AM348" s="21">
        <v>0</v>
      </c>
      <c r="AN348" s="21">
        <v>1957.5</v>
      </c>
      <c r="AO348" s="12">
        <v>0</v>
      </c>
      <c r="AP348" s="12">
        <v>0</v>
      </c>
      <c r="AQ348" s="12">
        <v>1957.5</v>
      </c>
      <c r="AR348" s="12">
        <v>0</v>
      </c>
    </row>
    <row r="349" spans="1:44" ht="34.15" customHeight="1">
      <c r="A349" s="18" t="s">
        <v>52</v>
      </c>
      <c r="B349" s="15" t="s">
        <v>393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 t="s">
        <v>53</v>
      </c>
      <c r="R349" s="15"/>
      <c r="S349" s="15"/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>
        <v>400</v>
      </c>
      <c r="AJ349" s="21">
        <v>0</v>
      </c>
      <c r="AK349" s="21">
        <v>0</v>
      </c>
      <c r="AL349" s="21">
        <v>400</v>
      </c>
      <c r="AM349" s="21">
        <v>0</v>
      </c>
      <c r="AN349" s="21">
        <v>1957.5</v>
      </c>
      <c r="AO349" s="12">
        <v>0</v>
      </c>
      <c r="AP349" s="12">
        <v>0</v>
      </c>
      <c r="AQ349" s="12">
        <v>1957.5</v>
      </c>
      <c r="AR349" s="12">
        <v>0</v>
      </c>
    </row>
    <row r="350" spans="1:44" ht="34.15" customHeight="1">
      <c r="A350" s="18" t="s">
        <v>394</v>
      </c>
      <c r="B350" s="15" t="s">
        <v>395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5"/>
      <c r="S350" s="15"/>
      <c r="T350" s="21">
        <v>4032.94047</v>
      </c>
      <c r="U350" s="21">
        <v>0</v>
      </c>
      <c r="V350" s="21">
        <v>439.72888999999998</v>
      </c>
      <c r="W350" s="21">
        <v>3.3740199999999998</v>
      </c>
      <c r="X350" s="21">
        <v>0</v>
      </c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>
        <v>1313.6485600000001</v>
      </c>
      <c r="AJ350" s="21">
        <v>0</v>
      </c>
      <c r="AK350" s="21">
        <v>162.79956000000001</v>
      </c>
      <c r="AL350" s="21">
        <v>0</v>
      </c>
      <c r="AM350" s="21">
        <v>0</v>
      </c>
      <c r="AN350" s="21">
        <v>2301.4909899999998</v>
      </c>
      <c r="AO350" s="12">
        <v>0</v>
      </c>
      <c r="AP350" s="12">
        <v>164.14299</v>
      </c>
      <c r="AQ350" s="12">
        <v>3.3740199999999998</v>
      </c>
      <c r="AR350" s="12">
        <v>0</v>
      </c>
    </row>
    <row r="351" spans="1:44" ht="34.15" customHeight="1">
      <c r="A351" s="18" t="s">
        <v>396</v>
      </c>
      <c r="B351" s="15" t="s">
        <v>397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5"/>
      <c r="S351" s="15"/>
      <c r="T351" s="21">
        <v>4032.94047</v>
      </c>
      <c r="U351" s="21">
        <v>0</v>
      </c>
      <c r="V351" s="21">
        <v>439.72888999999998</v>
      </c>
      <c r="W351" s="21">
        <v>3.3740199999999998</v>
      </c>
      <c r="X351" s="21">
        <v>0</v>
      </c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>
        <v>1313.6485600000001</v>
      </c>
      <c r="AJ351" s="21">
        <v>0</v>
      </c>
      <c r="AK351" s="21">
        <v>162.79956000000001</v>
      </c>
      <c r="AL351" s="21">
        <v>0</v>
      </c>
      <c r="AM351" s="21">
        <v>0</v>
      </c>
      <c r="AN351" s="21">
        <v>2301.4909899999998</v>
      </c>
      <c r="AO351" s="12">
        <v>0</v>
      </c>
      <c r="AP351" s="12">
        <v>164.14299</v>
      </c>
      <c r="AQ351" s="12">
        <v>3.3740199999999998</v>
      </c>
      <c r="AR351" s="12">
        <v>0</v>
      </c>
    </row>
    <row r="352" spans="1:44" ht="51.4" customHeight="1">
      <c r="A352" s="18" t="s">
        <v>398</v>
      </c>
      <c r="B352" s="15" t="s">
        <v>399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5"/>
      <c r="S352" s="15"/>
      <c r="T352" s="21">
        <v>105.70131000000001</v>
      </c>
      <c r="U352" s="21">
        <v>0</v>
      </c>
      <c r="V352" s="21">
        <v>105.70131000000001</v>
      </c>
      <c r="W352" s="21">
        <v>0</v>
      </c>
      <c r="X352" s="21">
        <v>0</v>
      </c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>
        <v>162.79956000000001</v>
      </c>
      <c r="AJ352" s="21">
        <v>0</v>
      </c>
      <c r="AK352" s="21">
        <v>162.79956000000001</v>
      </c>
      <c r="AL352" s="21">
        <v>0</v>
      </c>
      <c r="AM352" s="21">
        <v>0</v>
      </c>
      <c r="AN352" s="21">
        <v>164.14299</v>
      </c>
      <c r="AO352" s="12">
        <v>0</v>
      </c>
      <c r="AP352" s="12">
        <v>164.14299</v>
      </c>
      <c r="AQ352" s="12">
        <v>0</v>
      </c>
      <c r="AR352" s="12">
        <v>0</v>
      </c>
    </row>
    <row r="353" spans="1:44" ht="34.15" customHeight="1">
      <c r="A353" s="18" t="s">
        <v>52</v>
      </c>
      <c r="B353" s="15" t="s">
        <v>399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 t="s">
        <v>53</v>
      </c>
      <c r="R353" s="15"/>
      <c r="S353" s="15"/>
      <c r="T353" s="21">
        <v>105.70131000000001</v>
      </c>
      <c r="U353" s="21">
        <v>0</v>
      </c>
      <c r="V353" s="21">
        <v>105.70131000000001</v>
      </c>
      <c r="W353" s="21">
        <v>0</v>
      </c>
      <c r="X353" s="21">
        <v>0</v>
      </c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>
        <v>162.79956000000001</v>
      </c>
      <c r="AJ353" s="21">
        <v>0</v>
      </c>
      <c r="AK353" s="21">
        <v>162.79956000000001</v>
      </c>
      <c r="AL353" s="21">
        <v>0</v>
      </c>
      <c r="AM353" s="21">
        <v>0</v>
      </c>
      <c r="AN353" s="21">
        <v>164.14299</v>
      </c>
      <c r="AO353" s="12">
        <v>0</v>
      </c>
      <c r="AP353" s="12">
        <v>164.14299</v>
      </c>
      <c r="AQ353" s="12">
        <v>0</v>
      </c>
      <c r="AR353" s="12">
        <v>0</v>
      </c>
    </row>
    <row r="354" spans="1:44" ht="34.15" customHeight="1">
      <c r="A354" s="18" t="s">
        <v>400</v>
      </c>
      <c r="B354" s="15" t="s">
        <v>401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5"/>
      <c r="S354" s="15"/>
      <c r="T354" s="21">
        <v>89.381</v>
      </c>
      <c r="U354" s="21">
        <v>0</v>
      </c>
      <c r="V354" s="21">
        <v>0</v>
      </c>
      <c r="W354" s="21">
        <v>0</v>
      </c>
      <c r="X354" s="21">
        <v>0</v>
      </c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>
        <v>44</v>
      </c>
      <c r="AJ354" s="21">
        <v>0</v>
      </c>
      <c r="AK354" s="21">
        <v>0</v>
      </c>
      <c r="AL354" s="21">
        <v>0</v>
      </c>
      <c r="AM354" s="21">
        <v>0</v>
      </c>
      <c r="AN354" s="21">
        <v>37</v>
      </c>
      <c r="AO354" s="12">
        <v>0</v>
      </c>
      <c r="AP354" s="12">
        <v>0</v>
      </c>
      <c r="AQ354" s="12">
        <v>0</v>
      </c>
      <c r="AR354" s="12">
        <v>0</v>
      </c>
    </row>
    <row r="355" spans="1:44" ht="34.15" customHeight="1">
      <c r="A355" s="18" t="s">
        <v>52</v>
      </c>
      <c r="B355" s="15" t="s">
        <v>401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 t="s">
        <v>53</v>
      </c>
      <c r="R355" s="15"/>
      <c r="S355" s="15"/>
      <c r="T355" s="21">
        <v>89.381</v>
      </c>
      <c r="U355" s="21">
        <v>0</v>
      </c>
      <c r="V355" s="21">
        <v>0</v>
      </c>
      <c r="W355" s="21">
        <v>0</v>
      </c>
      <c r="X355" s="21">
        <v>0</v>
      </c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>
        <v>44</v>
      </c>
      <c r="AJ355" s="21">
        <v>0</v>
      </c>
      <c r="AK355" s="21">
        <v>0</v>
      </c>
      <c r="AL355" s="21">
        <v>0</v>
      </c>
      <c r="AM355" s="21">
        <v>0</v>
      </c>
      <c r="AN355" s="21">
        <v>37</v>
      </c>
      <c r="AO355" s="12">
        <v>0</v>
      </c>
      <c r="AP355" s="12">
        <v>0</v>
      </c>
      <c r="AQ355" s="12">
        <v>0</v>
      </c>
      <c r="AR355" s="12">
        <v>0</v>
      </c>
    </row>
    <row r="356" spans="1:44" ht="34.15" customHeight="1">
      <c r="A356" s="18" t="s">
        <v>402</v>
      </c>
      <c r="B356" s="15" t="s">
        <v>403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5"/>
      <c r="S356" s="15"/>
      <c r="T356" s="21">
        <v>2110.3261600000001</v>
      </c>
      <c r="U356" s="21">
        <v>0</v>
      </c>
      <c r="V356" s="21">
        <v>0</v>
      </c>
      <c r="W356" s="21">
        <v>0</v>
      </c>
      <c r="X356" s="21">
        <v>0</v>
      </c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>
        <v>1070.8489999999999</v>
      </c>
      <c r="AJ356" s="21">
        <v>0</v>
      </c>
      <c r="AK356" s="21">
        <v>0</v>
      </c>
      <c r="AL356" s="21">
        <v>0</v>
      </c>
      <c r="AM356" s="21">
        <v>0</v>
      </c>
      <c r="AN356" s="21">
        <v>2076.348</v>
      </c>
      <c r="AO356" s="12">
        <v>0</v>
      </c>
      <c r="AP356" s="12">
        <v>0</v>
      </c>
      <c r="AQ356" s="12">
        <v>0</v>
      </c>
      <c r="AR356" s="12">
        <v>0</v>
      </c>
    </row>
    <row r="357" spans="1:44" ht="34.15" customHeight="1">
      <c r="A357" s="18" t="s">
        <v>52</v>
      </c>
      <c r="B357" s="15" t="s">
        <v>403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 t="s">
        <v>53</v>
      </c>
      <c r="R357" s="15"/>
      <c r="S357" s="15"/>
      <c r="T357" s="21">
        <v>2110.3261600000001</v>
      </c>
      <c r="U357" s="21">
        <v>0</v>
      </c>
      <c r="V357" s="21">
        <v>0</v>
      </c>
      <c r="W357" s="21">
        <v>0</v>
      </c>
      <c r="X357" s="21">
        <v>0</v>
      </c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>
        <v>1070.8489999999999</v>
      </c>
      <c r="AJ357" s="21">
        <v>0</v>
      </c>
      <c r="AK357" s="21">
        <v>0</v>
      </c>
      <c r="AL357" s="21">
        <v>0</v>
      </c>
      <c r="AM357" s="21">
        <v>0</v>
      </c>
      <c r="AN357" s="21">
        <v>2076.348</v>
      </c>
      <c r="AO357" s="12">
        <v>0</v>
      </c>
      <c r="AP357" s="12">
        <v>0</v>
      </c>
      <c r="AQ357" s="12">
        <v>0</v>
      </c>
      <c r="AR357" s="12">
        <v>0</v>
      </c>
    </row>
    <row r="358" spans="1:44" ht="34.15" customHeight="1">
      <c r="A358" s="18" t="s">
        <v>404</v>
      </c>
      <c r="B358" s="15" t="s">
        <v>405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5"/>
      <c r="S358" s="15"/>
      <c r="T358" s="21">
        <v>126.53</v>
      </c>
      <c r="U358" s="21">
        <v>0</v>
      </c>
      <c r="V358" s="21">
        <v>0</v>
      </c>
      <c r="W358" s="21">
        <v>0</v>
      </c>
      <c r="X358" s="21">
        <v>0</v>
      </c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>
        <v>36</v>
      </c>
      <c r="AJ358" s="21">
        <v>0</v>
      </c>
      <c r="AK358" s="21">
        <v>0</v>
      </c>
      <c r="AL358" s="21">
        <v>0</v>
      </c>
      <c r="AM358" s="21">
        <v>0</v>
      </c>
      <c r="AN358" s="21">
        <v>20.625979999999998</v>
      </c>
      <c r="AO358" s="12">
        <v>0</v>
      </c>
      <c r="AP358" s="12">
        <v>0</v>
      </c>
      <c r="AQ358" s="12">
        <v>0</v>
      </c>
      <c r="AR358" s="12">
        <v>0</v>
      </c>
    </row>
    <row r="359" spans="1:44" ht="34.15" customHeight="1">
      <c r="A359" s="18" t="s">
        <v>52</v>
      </c>
      <c r="B359" s="15" t="s">
        <v>405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 t="s">
        <v>53</v>
      </c>
      <c r="R359" s="15"/>
      <c r="S359" s="15"/>
      <c r="T359" s="21">
        <v>126.53</v>
      </c>
      <c r="U359" s="21">
        <v>0</v>
      </c>
      <c r="V359" s="21">
        <v>0</v>
      </c>
      <c r="W359" s="21">
        <v>0</v>
      </c>
      <c r="X359" s="21">
        <v>0</v>
      </c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>
        <v>36</v>
      </c>
      <c r="AJ359" s="21">
        <v>0</v>
      </c>
      <c r="AK359" s="21">
        <v>0</v>
      </c>
      <c r="AL359" s="21">
        <v>0</v>
      </c>
      <c r="AM359" s="21">
        <v>0</v>
      </c>
      <c r="AN359" s="21">
        <v>20.625979999999998</v>
      </c>
      <c r="AO359" s="12">
        <v>0</v>
      </c>
      <c r="AP359" s="12">
        <v>0</v>
      </c>
      <c r="AQ359" s="12">
        <v>0</v>
      </c>
      <c r="AR359" s="12">
        <v>0</v>
      </c>
    </row>
    <row r="360" spans="1:44" ht="51.4" customHeight="1">
      <c r="A360" s="18" t="s">
        <v>406</v>
      </c>
      <c r="B360" s="15" t="s">
        <v>407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5"/>
      <c r="S360" s="15"/>
      <c r="T360" s="21">
        <v>1263.6004</v>
      </c>
      <c r="U360" s="21">
        <v>0</v>
      </c>
      <c r="V360" s="21">
        <v>0</v>
      </c>
      <c r="W360" s="21">
        <v>0</v>
      </c>
      <c r="X360" s="21">
        <v>0</v>
      </c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>
        <v>0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12">
        <v>0</v>
      </c>
      <c r="AP360" s="12">
        <v>0</v>
      </c>
      <c r="AQ360" s="12">
        <v>0</v>
      </c>
      <c r="AR360" s="12">
        <v>0</v>
      </c>
    </row>
    <row r="361" spans="1:44" ht="34.15" customHeight="1">
      <c r="A361" s="18" t="s">
        <v>44</v>
      </c>
      <c r="B361" s="15" t="s">
        <v>407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 t="s">
        <v>45</v>
      </c>
      <c r="R361" s="15"/>
      <c r="S361" s="15"/>
      <c r="T361" s="21">
        <v>1263.6004</v>
      </c>
      <c r="U361" s="21">
        <v>0</v>
      </c>
      <c r="V361" s="21">
        <v>0</v>
      </c>
      <c r="W361" s="21">
        <v>0</v>
      </c>
      <c r="X361" s="21">
        <v>0</v>
      </c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12">
        <v>0</v>
      </c>
      <c r="AP361" s="12">
        <v>0</v>
      </c>
      <c r="AQ361" s="12">
        <v>0</v>
      </c>
      <c r="AR361" s="12">
        <v>0</v>
      </c>
    </row>
    <row r="362" spans="1:44" ht="51.4" customHeight="1">
      <c r="A362" s="18" t="s">
        <v>408</v>
      </c>
      <c r="B362" s="15" t="s">
        <v>409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5"/>
      <c r="S362" s="15"/>
      <c r="T362" s="21">
        <v>337.40159999999997</v>
      </c>
      <c r="U362" s="21">
        <v>0</v>
      </c>
      <c r="V362" s="21">
        <v>334.02758</v>
      </c>
      <c r="W362" s="21">
        <v>3.3740199999999998</v>
      </c>
      <c r="X362" s="21">
        <v>0</v>
      </c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>
        <v>0</v>
      </c>
      <c r="AJ362" s="21">
        <v>0</v>
      </c>
      <c r="AK362" s="21">
        <v>0</v>
      </c>
      <c r="AL362" s="21">
        <v>0</v>
      </c>
      <c r="AM362" s="21">
        <v>0</v>
      </c>
      <c r="AN362" s="21">
        <v>3.3740199999999998</v>
      </c>
      <c r="AO362" s="12">
        <v>0</v>
      </c>
      <c r="AP362" s="12">
        <v>0</v>
      </c>
      <c r="AQ362" s="12">
        <v>3.3740199999999998</v>
      </c>
      <c r="AR362" s="12">
        <v>0</v>
      </c>
    </row>
    <row r="363" spans="1:44" ht="34.15" customHeight="1">
      <c r="A363" s="18" t="s">
        <v>52</v>
      </c>
      <c r="B363" s="15" t="s">
        <v>409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 t="s">
        <v>53</v>
      </c>
      <c r="R363" s="15"/>
      <c r="S363" s="15"/>
      <c r="T363" s="21">
        <v>337.40159999999997</v>
      </c>
      <c r="U363" s="21">
        <v>0</v>
      </c>
      <c r="V363" s="21">
        <v>334.02758</v>
      </c>
      <c r="W363" s="21">
        <v>3.3740199999999998</v>
      </c>
      <c r="X363" s="21">
        <v>0</v>
      </c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3.3740199999999998</v>
      </c>
      <c r="AO363" s="12">
        <v>0</v>
      </c>
      <c r="AP363" s="12">
        <v>0</v>
      </c>
      <c r="AQ363" s="12">
        <v>3.3740199999999998</v>
      </c>
      <c r="AR363" s="12">
        <v>0</v>
      </c>
    </row>
    <row r="364" spans="1:44" ht="51.4" customHeight="1">
      <c r="A364" s="17" t="s">
        <v>410</v>
      </c>
      <c r="B364" s="13" t="s">
        <v>411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4"/>
      <c r="R364" s="13"/>
      <c r="S364" s="13"/>
      <c r="T364" s="20">
        <v>10849.91186</v>
      </c>
      <c r="U364" s="20">
        <v>0</v>
      </c>
      <c r="V364" s="20">
        <v>97.9</v>
      </c>
      <c r="W364" s="20">
        <v>60</v>
      </c>
      <c r="X364" s="20">
        <v>0</v>
      </c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>
        <v>8070.0254299999997</v>
      </c>
      <c r="AJ364" s="20">
        <v>0</v>
      </c>
      <c r="AK364" s="20">
        <v>97.9</v>
      </c>
      <c r="AL364" s="20">
        <v>100</v>
      </c>
      <c r="AM364" s="20">
        <v>0</v>
      </c>
      <c r="AN364" s="20">
        <v>11421.9</v>
      </c>
      <c r="AO364" s="11">
        <v>0</v>
      </c>
      <c r="AP364" s="11">
        <v>97.9</v>
      </c>
      <c r="AQ364" s="11">
        <v>100</v>
      </c>
      <c r="AR364" s="11">
        <v>0</v>
      </c>
    </row>
    <row r="365" spans="1:44" ht="34.15" customHeight="1">
      <c r="A365" s="18" t="s">
        <v>412</v>
      </c>
      <c r="B365" s="15" t="s">
        <v>413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5"/>
      <c r="S365" s="15"/>
      <c r="T365" s="21">
        <v>307.79899999999998</v>
      </c>
      <c r="U365" s="21">
        <v>0</v>
      </c>
      <c r="V365" s="21">
        <v>97.9</v>
      </c>
      <c r="W365" s="21">
        <v>60</v>
      </c>
      <c r="X365" s="21">
        <v>0</v>
      </c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>
        <v>557.9</v>
      </c>
      <c r="AJ365" s="21">
        <v>0</v>
      </c>
      <c r="AK365" s="21">
        <v>97.9</v>
      </c>
      <c r="AL365" s="21">
        <v>100</v>
      </c>
      <c r="AM365" s="21">
        <v>0</v>
      </c>
      <c r="AN365" s="21">
        <v>557.9</v>
      </c>
      <c r="AO365" s="12">
        <v>0</v>
      </c>
      <c r="AP365" s="12">
        <v>97.9</v>
      </c>
      <c r="AQ365" s="12">
        <v>100</v>
      </c>
      <c r="AR365" s="12">
        <v>0</v>
      </c>
    </row>
    <row r="366" spans="1:44" ht="34.15" customHeight="1">
      <c r="A366" s="18" t="s">
        <v>414</v>
      </c>
      <c r="B366" s="15" t="s">
        <v>415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5"/>
      <c r="S366" s="15"/>
      <c r="T366" s="21">
        <v>307.79899999999998</v>
      </c>
      <c r="U366" s="21">
        <v>0</v>
      </c>
      <c r="V366" s="21">
        <v>97.9</v>
      </c>
      <c r="W366" s="21">
        <v>60</v>
      </c>
      <c r="X366" s="21">
        <v>0</v>
      </c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>
        <v>557.9</v>
      </c>
      <c r="AJ366" s="21">
        <v>0</v>
      </c>
      <c r="AK366" s="21">
        <v>97.9</v>
      </c>
      <c r="AL366" s="21">
        <v>100</v>
      </c>
      <c r="AM366" s="21">
        <v>0</v>
      </c>
      <c r="AN366" s="21">
        <v>557.9</v>
      </c>
      <c r="AO366" s="12">
        <v>0</v>
      </c>
      <c r="AP366" s="12">
        <v>97.9</v>
      </c>
      <c r="AQ366" s="12">
        <v>100</v>
      </c>
      <c r="AR366" s="12">
        <v>0</v>
      </c>
    </row>
    <row r="367" spans="1:44" ht="34.15" customHeight="1">
      <c r="A367" s="18" t="s">
        <v>416</v>
      </c>
      <c r="B367" s="15" t="s">
        <v>417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5"/>
      <c r="S367" s="15"/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>
        <v>150</v>
      </c>
      <c r="AJ367" s="21">
        <v>0</v>
      </c>
      <c r="AK367" s="21">
        <v>0</v>
      </c>
      <c r="AL367" s="21">
        <v>0</v>
      </c>
      <c r="AM367" s="21">
        <v>0</v>
      </c>
      <c r="AN367" s="21">
        <v>150</v>
      </c>
      <c r="AO367" s="12">
        <v>0</v>
      </c>
      <c r="AP367" s="12">
        <v>0</v>
      </c>
      <c r="AQ367" s="12">
        <v>0</v>
      </c>
      <c r="AR367" s="12">
        <v>0</v>
      </c>
    </row>
    <row r="368" spans="1:44" ht="34.15" customHeight="1">
      <c r="A368" s="18" t="s">
        <v>52</v>
      </c>
      <c r="B368" s="15" t="s">
        <v>417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 t="s">
        <v>53</v>
      </c>
      <c r="R368" s="15"/>
      <c r="S368" s="15"/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>
        <v>150</v>
      </c>
      <c r="AJ368" s="21">
        <v>0</v>
      </c>
      <c r="AK368" s="21">
        <v>0</v>
      </c>
      <c r="AL368" s="21">
        <v>0</v>
      </c>
      <c r="AM368" s="21">
        <v>0</v>
      </c>
      <c r="AN368" s="21">
        <v>150</v>
      </c>
      <c r="AO368" s="12">
        <v>0</v>
      </c>
      <c r="AP368" s="12">
        <v>0</v>
      </c>
      <c r="AQ368" s="12">
        <v>0</v>
      </c>
      <c r="AR368" s="12">
        <v>0</v>
      </c>
    </row>
    <row r="369" spans="1:44" ht="34.15" customHeight="1">
      <c r="A369" s="18" t="s">
        <v>418</v>
      </c>
      <c r="B369" s="15" t="s">
        <v>419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5"/>
      <c r="S369" s="15"/>
      <c r="T369" s="21">
        <v>99.899000000000001</v>
      </c>
      <c r="U369" s="21">
        <v>0</v>
      </c>
      <c r="V369" s="21">
        <v>0</v>
      </c>
      <c r="W369" s="21">
        <v>0</v>
      </c>
      <c r="X369" s="21">
        <v>0</v>
      </c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>
        <v>150</v>
      </c>
      <c r="AJ369" s="21">
        <v>0</v>
      </c>
      <c r="AK369" s="21">
        <v>0</v>
      </c>
      <c r="AL369" s="21">
        <v>0</v>
      </c>
      <c r="AM369" s="21">
        <v>0</v>
      </c>
      <c r="AN369" s="21">
        <v>150</v>
      </c>
      <c r="AO369" s="12">
        <v>0</v>
      </c>
      <c r="AP369" s="12">
        <v>0</v>
      </c>
      <c r="AQ369" s="12">
        <v>0</v>
      </c>
      <c r="AR369" s="12">
        <v>0</v>
      </c>
    </row>
    <row r="370" spans="1:44" ht="34.15" customHeight="1">
      <c r="A370" s="18" t="s">
        <v>52</v>
      </c>
      <c r="B370" s="15" t="s">
        <v>419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 t="s">
        <v>53</v>
      </c>
      <c r="R370" s="15"/>
      <c r="S370" s="15"/>
      <c r="T370" s="21">
        <v>99.899000000000001</v>
      </c>
      <c r="U370" s="21">
        <v>0</v>
      </c>
      <c r="V370" s="21">
        <v>0</v>
      </c>
      <c r="W370" s="21">
        <v>0</v>
      </c>
      <c r="X370" s="21">
        <v>0</v>
      </c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>
        <v>150</v>
      </c>
      <c r="AJ370" s="21">
        <v>0</v>
      </c>
      <c r="AK370" s="21">
        <v>0</v>
      </c>
      <c r="AL370" s="21">
        <v>0</v>
      </c>
      <c r="AM370" s="21">
        <v>0</v>
      </c>
      <c r="AN370" s="21">
        <v>150</v>
      </c>
      <c r="AO370" s="12">
        <v>0</v>
      </c>
      <c r="AP370" s="12">
        <v>0</v>
      </c>
      <c r="AQ370" s="12">
        <v>0</v>
      </c>
      <c r="AR370" s="12">
        <v>0</v>
      </c>
    </row>
    <row r="371" spans="1:44" ht="34.15" customHeight="1">
      <c r="A371" s="18" t="s">
        <v>420</v>
      </c>
      <c r="B371" s="15" t="s">
        <v>421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5"/>
      <c r="S371" s="15"/>
      <c r="T371" s="21">
        <v>50</v>
      </c>
      <c r="U371" s="21">
        <v>0</v>
      </c>
      <c r="V371" s="21">
        <v>0</v>
      </c>
      <c r="W371" s="21">
        <v>0</v>
      </c>
      <c r="X371" s="21">
        <v>0</v>
      </c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>
        <v>60</v>
      </c>
      <c r="AJ371" s="21">
        <v>0</v>
      </c>
      <c r="AK371" s="21">
        <v>0</v>
      </c>
      <c r="AL371" s="21">
        <v>0</v>
      </c>
      <c r="AM371" s="21">
        <v>0</v>
      </c>
      <c r="AN371" s="21">
        <v>60</v>
      </c>
      <c r="AO371" s="12">
        <v>0</v>
      </c>
      <c r="AP371" s="12">
        <v>0</v>
      </c>
      <c r="AQ371" s="12">
        <v>0</v>
      </c>
      <c r="AR371" s="12">
        <v>0</v>
      </c>
    </row>
    <row r="372" spans="1:44" ht="34.15" customHeight="1">
      <c r="A372" s="18" t="s">
        <v>52</v>
      </c>
      <c r="B372" s="15" t="s">
        <v>421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 t="s">
        <v>53</v>
      </c>
      <c r="R372" s="15"/>
      <c r="S372" s="15"/>
      <c r="T372" s="21">
        <v>50</v>
      </c>
      <c r="U372" s="21">
        <v>0</v>
      </c>
      <c r="V372" s="21">
        <v>0</v>
      </c>
      <c r="W372" s="21">
        <v>0</v>
      </c>
      <c r="X372" s="21">
        <v>0</v>
      </c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>
        <v>60</v>
      </c>
      <c r="AJ372" s="21">
        <v>0</v>
      </c>
      <c r="AK372" s="21">
        <v>0</v>
      </c>
      <c r="AL372" s="21">
        <v>0</v>
      </c>
      <c r="AM372" s="21">
        <v>0</v>
      </c>
      <c r="AN372" s="21">
        <v>60</v>
      </c>
      <c r="AO372" s="12">
        <v>0</v>
      </c>
      <c r="AP372" s="12">
        <v>0</v>
      </c>
      <c r="AQ372" s="12">
        <v>0</v>
      </c>
      <c r="AR372" s="12">
        <v>0</v>
      </c>
    </row>
    <row r="373" spans="1:44" ht="34.15" customHeight="1">
      <c r="A373" s="18" t="s">
        <v>422</v>
      </c>
      <c r="B373" s="15" t="s">
        <v>423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5"/>
      <c r="S373" s="15"/>
      <c r="T373" s="21">
        <v>157.9</v>
      </c>
      <c r="U373" s="21">
        <v>0</v>
      </c>
      <c r="V373" s="21">
        <v>97.9</v>
      </c>
      <c r="W373" s="21">
        <v>60</v>
      </c>
      <c r="X373" s="21">
        <v>0</v>
      </c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>
        <v>197.9</v>
      </c>
      <c r="AJ373" s="21">
        <v>0</v>
      </c>
      <c r="AK373" s="21">
        <v>97.9</v>
      </c>
      <c r="AL373" s="21">
        <v>100</v>
      </c>
      <c r="AM373" s="21">
        <v>0</v>
      </c>
      <c r="AN373" s="21">
        <v>197.9</v>
      </c>
      <c r="AO373" s="12">
        <v>0</v>
      </c>
      <c r="AP373" s="12">
        <v>97.9</v>
      </c>
      <c r="AQ373" s="12">
        <v>100</v>
      </c>
      <c r="AR373" s="12">
        <v>0</v>
      </c>
    </row>
    <row r="374" spans="1:44" ht="34.15" customHeight="1">
      <c r="A374" s="18" t="s">
        <v>101</v>
      </c>
      <c r="B374" s="15" t="s">
        <v>423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 t="s">
        <v>102</v>
      </c>
      <c r="R374" s="15"/>
      <c r="S374" s="15"/>
      <c r="T374" s="21">
        <v>157.9</v>
      </c>
      <c r="U374" s="21">
        <v>0</v>
      </c>
      <c r="V374" s="21">
        <v>97.9</v>
      </c>
      <c r="W374" s="21">
        <v>60</v>
      </c>
      <c r="X374" s="21">
        <v>0</v>
      </c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>
        <v>197.9</v>
      </c>
      <c r="AJ374" s="21">
        <v>0</v>
      </c>
      <c r="AK374" s="21">
        <v>97.9</v>
      </c>
      <c r="AL374" s="21">
        <v>100</v>
      </c>
      <c r="AM374" s="21">
        <v>0</v>
      </c>
      <c r="AN374" s="21">
        <v>197.9</v>
      </c>
      <c r="AO374" s="12">
        <v>0</v>
      </c>
      <c r="AP374" s="12">
        <v>97.9</v>
      </c>
      <c r="AQ374" s="12">
        <v>100</v>
      </c>
      <c r="AR374" s="12">
        <v>0</v>
      </c>
    </row>
    <row r="375" spans="1:44" ht="68.45" customHeight="1">
      <c r="A375" s="18" t="s">
        <v>424</v>
      </c>
      <c r="B375" s="15" t="s">
        <v>425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5"/>
      <c r="S375" s="15"/>
      <c r="T375" s="21">
        <v>10467.112859999999</v>
      </c>
      <c r="U375" s="21">
        <v>0</v>
      </c>
      <c r="V375" s="21">
        <v>0</v>
      </c>
      <c r="W375" s="21">
        <v>0</v>
      </c>
      <c r="X375" s="21">
        <v>0</v>
      </c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>
        <v>6493.1254300000001</v>
      </c>
      <c r="AJ375" s="21">
        <v>0</v>
      </c>
      <c r="AK375" s="21">
        <v>0</v>
      </c>
      <c r="AL375" s="21">
        <v>0</v>
      </c>
      <c r="AM375" s="21">
        <v>0</v>
      </c>
      <c r="AN375" s="21">
        <v>9845</v>
      </c>
      <c r="AO375" s="12">
        <v>0</v>
      </c>
      <c r="AP375" s="12">
        <v>0</v>
      </c>
      <c r="AQ375" s="12">
        <v>0</v>
      </c>
      <c r="AR375" s="12">
        <v>0</v>
      </c>
    </row>
    <row r="376" spans="1:44" ht="34.15" customHeight="1">
      <c r="A376" s="18" t="s">
        <v>426</v>
      </c>
      <c r="B376" s="15" t="s">
        <v>427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5"/>
      <c r="S376" s="15"/>
      <c r="T376" s="21">
        <v>10043.91286</v>
      </c>
      <c r="U376" s="21">
        <v>0</v>
      </c>
      <c r="V376" s="21">
        <v>0</v>
      </c>
      <c r="W376" s="21">
        <v>0</v>
      </c>
      <c r="X376" s="21">
        <v>0</v>
      </c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>
        <v>1574.1254300000001</v>
      </c>
      <c r="AJ376" s="21">
        <v>0</v>
      </c>
      <c r="AK376" s="21">
        <v>0</v>
      </c>
      <c r="AL376" s="21">
        <v>0</v>
      </c>
      <c r="AM376" s="21">
        <v>0</v>
      </c>
      <c r="AN376" s="21">
        <v>9845</v>
      </c>
      <c r="AO376" s="12">
        <v>0</v>
      </c>
      <c r="AP376" s="12">
        <v>0</v>
      </c>
      <c r="AQ376" s="12">
        <v>0</v>
      </c>
      <c r="AR376" s="12">
        <v>0</v>
      </c>
    </row>
    <row r="377" spans="1:44" ht="34.15" customHeight="1">
      <c r="A377" s="18" t="s">
        <v>75</v>
      </c>
      <c r="B377" s="15" t="s">
        <v>428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5"/>
      <c r="S377" s="15"/>
      <c r="T377" s="21">
        <v>9938.7828599999993</v>
      </c>
      <c r="U377" s="21">
        <v>0</v>
      </c>
      <c r="V377" s="21">
        <v>0</v>
      </c>
      <c r="W377" s="21">
        <v>0</v>
      </c>
      <c r="X377" s="21">
        <v>0</v>
      </c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>
        <v>1309.1254300000001</v>
      </c>
      <c r="AJ377" s="21">
        <v>0</v>
      </c>
      <c r="AK377" s="21">
        <v>0</v>
      </c>
      <c r="AL377" s="21">
        <v>0</v>
      </c>
      <c r="AM377" s="21">
        <v>0</v>
      </c>
      <c r="AN377" s="21">
        <v>9600</v>
      </c>
      <c r="AO377" s="12">
        <v>0</v>
      </c>
      <c r="AP377" s="12">
        <v>0</v>
      </c>
      <c r="AQ377" s="12">
        <v>0</v>
      </c>
      <c r="AR377" s="12">
        <v>0</v>
      </c>
    </row>
    <row r="378" spans="1:44" ht="68.45" customHeight="1">
      <c r="A378" s="18" t="s">
        <v>77</v>
      </c>
      <c r="B378" s="15" t="s">
        <v>428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 t="s">
        <v>78</v>
      </c>
      <c r="R378" s="15"/>
      <c r="S378" s="15"/>
      <c r="T378" s="21">
        <v>9157.2239599999994</v>
      </c>
      <c r="U378" s="21">
        <v>0</v>
      </c>
      <c r="V378" s="21">
        <v>0</v>
      </c>
      <c r="W378" s="21">
        <v>0</v>
      </c>
      <c r="X378" s="21">
        <v>0</v>
      </c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>
        <v>1309.1254300000001</v>
      </c>
      <c r="AJ378" s="21">
        <v>0</v>
      </c>
      <c r="AK378" s="21">
        <v>0</v>
      </c>
      <c r="AL378" s="21">
        <v>0</v>
      </c>
      <c r="AM378" s="21">
        <v>0</v>
      </c>
      <c r="AN378" s="21">
        <v>8409</v>
      </c>
      <c r="AO378" s="12">
        <v>0</v>
      </c>
      <c r="AP378" s="12">
        <v>0</v>
      </c>
      <c r="AQ378" s="12">
        <v>0</v>
      </c>
      <c r="AR378" s="12">
        <v>0</v>
      </c>
    </row>
    <row r="379" spans="1:44" ht="34.15" customHeight="1">
      <c r="A379" s="18" t="s">
        <v>52</v>
      </c>
      <c r="B379" s="15" t="s">
        <v>428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 t="s">
        <v>53</v>
      </c>
      <c r="R379" s="15"/>
      <c r="S379" s="15"/>
      <c r="T379" s="21">
        <v>781.55534</v>
      </c>
      <c r="U379" s="21">
        <v>0</v>
      </c>
      <c r="V379" s="21">
        <v>0</v>
      </c>
      <c r="W379" s="21">
        <v>0</v>
      </c>
      <c r="X379" s="21">
        <v>0</v>
      </c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1160</v>
      </c>
      <c r="AO379" s="12">
        <v>0</v>
      </c>
      <c r="AP379" s="12">
        <v>0</v>
      </c>
      <c r="AQ379" s="12">
        <v>0</v>
      </c>
      <c r="AR379" s="12">
        <v>0</v>
      </c>
    </row>
    <row r="380" spans="1:44" ht="34.15" customHeight="1">
      <c r="A380" s="18" t="s">
        <v>44</v>
      </c>
      <c r="B380" s="15" t="s">
        <v>428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 t="s">
        <v>45</v>
      </c>
      <c r="R380" s="15"/>
      <c r="S380" s="15"/>
      <c r="T380" s="21">
        <v>3.5599999999999998E-3</v>
      </c>
      <c r="U380" s="21">
        <v>0</v>
      </c>
      <c r="V380" s="21">
        <v>0</v>
      </c>
      <c r="W380" s="21">
        <v>0</v>
      </c>
      <c r="X380" s="21">
        <v>0</v>
      </c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31</v>
      </c>
      <c r="AO380" s="12">
        <v>0</v>
      </c>
      <c r="AP380" s="12">
        <v>0</v>
      </c>
      <c r="AQ380" s="12">
        <v>0</v>
      </c>
      <c r="AR380" s="12">
        <v>0</v>
      </c>
    </row>
    <row r="381" spans="1:44" ht="51.4" customHeight="1">
      <c r="A381" s="18" t="s">
        <v>429</v>
      </c>
      <c r="B381" s="15" t="s">
        <v>430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5"/>
      <c r="S381" s="15"/>
      <c r="T381" s="21">
        <v>55.13</v>
      </c>
      <c r="U381" s="21">
        <v>0</v>
      </c>
      <c r="V381" s="21">
        <v>0</v>
      </c>
      <c r="W381" s="21">
        <v>0</v>
      </c>
      <c r="X381" s="21">
        <v>0</v>
      </c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>
        <v>245</v>
      </c>
      <c r="AJ381" s="21">
        <v>0</v>
      </c>
      <c r="AK381" s="21">
        <v>0</v>
      </c>
      <c r="AL381" s="21">
        <v>0</v>
      </c>
      <c r="AM381" s="21">
        <v>0</v>
      </c>
      <c r="AN381" s="21">
        <v>245</v>
      </c>
      <c r="AO381" s="12">
        <v>0</v>
      </c>
      <c r="AP381" s="12">
        <v>0</v>
      </c>
      <c r="AQ381" s="12">
        <v>0</v>
      </c>
      <c r="AR381" s="12">
        <v>0</v>
      </c>
    </row>
    <row r="382" spans="1:44" ht="34.15" customHeight="1">
      <c r="A382" s="18" t="s">
        <v>52</v>
      </c>
      <c r="B382" s="15" t="s">
        <v>430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 t="s">
        <v>53</v>
      </c>
      <c r="R382" s="15"/>
      <c r="S382" s="15"/>
      <c r="T382" s="21">
        <v>55.13</v>
      </c>
      <c r="U382" s="21">
        <v>0</v>
      </c>
      <c r="V382" s="21">
        <v>0</v>
      </c>
      <c r="W382" s="21">
        <v>0</v>
      </c>
      <c r="X382" s="21">
        <v>0</v>
      </c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>
        <v>245</v>
      </c>
      <c r="AJ382" s="21">
        <v>0</v>
      </c>
      <c r="AK382" s="21">
        <v>0</v>
      </c>
      <c r="AL382" s="21">
        <v>0</v>
      </c>
      <c r="AM382" s="21">
        <v>0</v>
      </c>
      <c r="AN382" s="21">
        <v>245</v>
      </c>
      <c r="AO382" s="12">
        <v>0</v>
      </c>
      <c r="AP382" s="12">
        <v>0</v>
      </c>
      <c r="AQ382" s="12">
        <v>0</v>
      </c>
      <c r="AR382" s="12">
        <v>0</v>
      </c>
    </row>
    <row r="383" spans="1:44" ht="34.15" customHeight="1">
      <c r="A383" s="18" t="s">
        <v>431</v>
      </c>
      <c r="B383" s="15" t="s">
        <v>432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5"/>
      <c r="S383" s="15"/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>
        <v>20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12">
        <v>0</v>
      </c>
      <c r="AP383" s="12">
        <v>0</v>
      </c>
      <c r="AQ383" s="12">
        <v>0</v>
      </c>
      <c r="AR383" s="12">
        <v>0</v>
      </c>
    </row>
    <row r="384" spans="1:44" ht="34.15" customHeight="1">
      <c r="A384" s="18" t="s">
        <v>52</v>
      </c>
      <c r="B384" s="15" t="s">
        <v>432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 t="s">
        <v>53</v>
      </c>
      <c r="R384" s="15"/>
      <c r="S384" s="15"/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>
        <v>20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12">
        <v>0</v>
      </c>
      <c r="AP384" s="12">
        <v>0</v>
      </c>
      <c r="AQ384" s="12">
        <v>0</v>
      </c>
      <c r="AR384" s="12">
        <v>0</v>
      </c>
    </row>
    <row r="385" spans="1:44" ht="34.15" customHeight="1">
      <c r="A385" s="18" t="s">
        <v>433</v>
      </c>
      <c r="B385" s="15" t="s">
        <v>434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5"/>
      <c r="S385" s="15"/>
      <c r="T385" s="21">
        <v>50</v>
      </c>
      <c r="U385" s="21">
        <v>0</v>
      </c>
      <c r="V385" s="21">
        <v>0</v>
      </c>
      <c r="W385" s="21">
        <v>0</v>
      </c>
      <c r="X385" s="21">
        <v>0</v>
      </c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12">
        <v>0</v>
      </c>
      <c r="AP385" s="12">
        <v>0</v>
      </c>
      <c r="AQ385" s="12">
        <v>0</v>
      </c>
      <c r="AR385" s="12">
        <v>0</v>
      </c>
    </row>
    <row r="386" spans="1:44" ht="34.15" customHeight="1">
      <c r="A386" s="18" t="s">
        <v>52</v>
      </c>
      <c r="B386" s="15" t="s">
        <v>434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 t="s">
        <v>53</v>
      </c>
      <c r="R386" s="15"/>
      <c r="S386" s="15"/>
      <c r="T386" s="21">
        <v>50</v>
      </c>
      <c r="U386" s="21">
        <v>0</v>
      </c>
      <c r="V386" s="21">
        <v>0</v>
      </c>
      <c r="W386" s="21">
        <v>0</v>
      </c>
      <c r="X386" s="21">
        <v>0</v>
      </c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12">
        <v>0</v>
      </c>
      <c r="AP386" s="12">
        <v>0</v>
      </c>
      <c r="AQ386" s="12">
        <v>0</v>
      </c>
      <c r="AR386" s="12">
        <v>0</v>
      </c>
    </row>
    <row r="387" spans="1:44" ht="34.15" customHeight="1">
      <c r="A387" s="18" t="s">
        <v>435</v>
      </c>
      <c r="B387" s="15" t="s">
        <v>436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5"/>
      <c r="S387" s="15"/>
      <c r="T387" s="21">
        <v>423.2</v>
      </c>
      <c r="U387" s="21">
        <v>0</v>
      </c>
      <c r="V387" s="21">
        <v>0</v>
      </c>
      <c r="W387" s="21">
        <v>0</v>
      </c>
      <c r="X387" s="21">
        <v>0</v>
      </c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>
        <v>4919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12">
        <v>0</v>
      </c>
      <c r="AP387" s="12">
        <v>0</v>
      </c>
      <c r="AQ387" s="12">
        <v>0</v>
      </c>
      <c r="AR387" s="12">
        <v>0</v>
      </c>
    </row>
    <row r="388" spans="1:44" ht="34.15" customHeight="1">
      <c r="A388" s="18" t="s">
        <v>437</v>
      </c>
      <c r="B388" s="15" t="s">
        <v>438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5"/>
      <c r="S388" s="15"/>
      <c r="T388" s="21">
        <v>423.2</v>
      </c>
      <c r="U388" s="21">
        <v>0</v>
      </c>
      <c r="V388" s="21">
        <v>0</v>
      </c>
      <c r="W388" s="21">
        <v>0</v>
      </c>
      <c r="X388" s="21">
        <v>0</v>
      </c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12">
        <v>0</v>
      </c>
      <c r="AP388" s="12">
        <v>0</v>
      </c>
      <c r="AQ388" s="12">
        <v>0</v>
      </c>
      <c r="AR388" s="12">
        <v>0</v>
      </c>
    </row>
    <row r="389" spans="1:44" ht="34.15" customHeight="1">
      <c r="A389" s="18" t="s">
        <v>52</v>
      </c>
      <c r="B389" s="15" t="s">
        <v>438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 t="s">
        <v>53</v>
      </c>
      <c r="R389" s="15"/>
      <c r="S389" s="15"/>
      <c r="T389" s="21">
        <v>423.2</v>
      </c>
      <c r="U389" s="21">
        <v>0</v>
      </c>
      <c r="V389" s="21">
        <v>0</v>
      </c>
      <c r="W389" s="21">
        <v>0</v>
      </c>
      <c r="X389" s="21">
        <v>0</v>
      </c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12">
        <v>0</v>
      </c>
      <c r="AP389" s="12">
        <v>0</v>
      </c>
      <c r="AQ389" s="12">
        <v>0</v>
      </c>
      <c r="AR389" s="12">
        <v>0</v>
      </c>
    </row>
    <row r="390" spans="1:44" ht="34.15" customHeight="1">
      <c r="A390" s="18" t="s">
        <v>369</v>
      </c>
      <c r="B390" s="15" t="s">
        <v>439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5"/>
      <c r="S390" s="15"/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>
        <v>4919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12">
        <v>0</v>
      </c>
      <c r="AP390" s="12">
        <v>0</v>
      </c>
      <c r="AQ390" s="12">
        <v>0</v>
      </c>
      <c r="AR390" s="12">
        <v>0</v>
      </c>
    </row>
    <row r="391" spans="1:44" ht="34.15" customHeight="1">
      <c r="A391" s="18" t="s">
        <v>42</v>
      </c>
      <c r="B391" s="15" t="s">
        <v>439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 t="s">
        <v>43</v>
      </c>
      <c r="R391" s="15"/>
      <c r="S391" s="15"/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>
        <v>4919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12">
        <v>0</v>
      </c>
      <c r="AP391" s="12">
        <v>0</v>
      </c>
      <c r="AQ391" s="12">
        <v>0</v>
      </c>
      <c r="AR391" s="12">
        <v>0</v>
      </c>
    </row>
    <row r="392" spans="1:44" ht="34.15" customHeight="1">
      <c r="A392" s="18" t="s">
        <v>440</v>
      </c>
      <c r="B392" s="15" t="s">
        <v>441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5"/>
      <c r="S392" s="15"/>
      <c r="T392" s="21">
        <v>75</v>
      </c>
      <c r="U392" s="21">
        <v>0</v>
      </c>
      <c r="V392" s="21">
        <v>0</v>
      </c>
      <c r="W392" s="21">
        <v>0</v>
      </c>
      <c r="X392" s="21">
        <v>0</v>
      </c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>
        <v>600</v>
      </c>
      <c r="AJ392" s="21">
        <v>0</v>
      </c>
      <c r="AK392" s="21">
        <v>0</v>
      </c>
      <c r="AL392" s="21">
        <v>0</v>
      </c>
      <c r="AM392" s="21">
        <v>0</v>
      </c>
      <c r="AN392" s="21">
        <v>600</v>
      </c>
      <c r="AO392" s="12">
        <v>0</v>
      </c>
      <c r="AP392" s="12">
        <v>0</v>
      </c>
      <c r="AQ392" s="12">
        <v>0</v>
      </c>
      <c r="AR392" s="12">
        <v>0</v>
      </c>
    </row>
    <row r="393" spans="1:44" ht="34.15" customHeight="1">
      <c r="A393" s="18" t="s">
        <v>442</v>
      </c>
      <c r="B393" s="15" t="s">
        <v>443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5"/>
      <c r="S393" s="15"/>
      <c r="T393" s="21">
        <v>75</v>
      </c>
      <c r="U393" s="21">
        <v>0</v>
      </c>
      <c r="V393" s="21">
        <v>0</v>
      </c>
      <c r="W393" s="21">
        <v>0</v>
      </c>
      <c r="X393" s="21">
        <v>0</v>
      </c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>
        <v>600</v>
      </c>
      <c r="AJ393" s="21">
        <v>0</v>
      </c>
      <c r="AK393" s="21">
        <v>0</v>
      </c>
      <c r="AL393" s="21">
        <v>0</v>
      </c>
      <c r="AM393" s="21">
        <v>0</v>
      </c>
      <c r="AN393" s="21">
        <v>600</v>
      </c>
      <c r="AO393" s="12">
        <v>0</v>
      </c>
      <c r="AP393" s="12">
        <v>0</v>
      </c>
      <c r="AQ393" s="12">
        <v>0</v>
      </c>
      <c r="AR393" s="12">
        <v>0</v>
      </c>
    </row>
    <row r="394" spans="1:44" ht="34.15" customHeight="1">
      <c r="A394" s="18" t="s">
        <v>444</v>
      </c>
      <c r="B394" s="15" t="s">
        <v>445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5"/>
      <c r="S394" s="15"/>
      <c r="T394" s="21">
        <v>75</v>
      </c>
      <c r="U394" s="21">
        <v>0</v>
      </c>
      <c r="V394" s="21">
        <v>0</v>
      </c>
      <c r="W394" s="21">
        <v>0</v>
      </c>
      <c r="X394" s="21">
        <v>0</v>
      </c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>
        <v>600</v>
      </c>
      <c r="AJ394" s="21">
        <v>0</v>
      </c>
      <c r="AK394" s="21">
        <v>0</v>
      </c>
      <c r="AL394" s="21">
        <v>0</v>
      </c>
      <c r="AM394" s="21">
        <v>0</v>
      </c>
      <c r="AN394" s="21">
        <v>600</v>
      </c>
      <c r="AO394" s="12">
        <v>0</v>
      </c>
      <c r="AP394" s="12">
        <v>0</v>
      </c>
      <c r="AQ394" s="12">
        <v>0</v>
      </c>
      <c r="AR394" s="12">
        <v>0</v>
      </c>
    </row>
    <row r="395" spans="1:44" ht="34.15" customHeight="1">
      <c r="A395" s="18" t="s">
        <v>52</v>
      </c>
      <c r="B395" s="15" t="s">
        <v>445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 t="s">
        <v>53</v>
      </c>
      <c r="R395" s="15"/>
      <c r="S395" s="15"/>
      <c r="T395" s="21">
        <v>75</v>
      </c>
      <c r="U395" s="21">
        <v>0</v>
      </c>
      <c r="V395" s="21">
        <v>0</v>
      </c>
      <c r="W395" s="21">
        <v>0</v>
      </c>
      <c r="X395" s="21">
        <v>0</v>
      </c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>
        <v>600</v>
      </c>
      <c r="AJ395" s="21">
        <v>0</v>
      </c>
      <c r="AK395" s="21">
        <v>0</v>
      </c>
      <c r="AL395" s="21">
        <v>0</v>
      </c>
      <c r="AM395" s="21">
        <v>0</v>
      </c>
      <c r="AN395" s="21">
        <v>600</v>
      </c>
      <c r="AO395" s="12">
        <v>0</v>
      </c>
      <c r="AP395" s="12">
        <v>0</v>
      </c>
      <c r="AQ395" s="12">
        <v>0</v>
      </c>
      <c r="AR395" s="12">
        <v>0</v>
      </c>
    </row>
    <row r="396" spans="1:44" ht="34.15" customHeight="1">
      <c r="A396" s="18" t="s">
        <v>446</v>
      </c>
      <c r="B396" s="15" t="s">
        <v>447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5"/>
      <c r="S396" s="15"/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>
        <v>65</v>
      </c>
      <c r="AJ396" s="21">
        <v>0</v>
      </c>
      <c r="AK396" s="21">
        <v>0</v>
      </c>
      <c r="AL396" s="21">
        <v>0</v>
      </c>
      <c r="AM396" s="21">
        <v>0</v>
      </c>
      <c r="AN396" s="21">
        <v>65</v>
      </c>
      <c r="AO396" s="12">
        <v>0</v>
      </c>
      <c r="AP396" s="12">
        <v>0</v>
      </c>
      <c r="AQ396" s="12">
        <v>0</v>
      </c>
      <c r="AR396" s="12">
        <v>0</v>
      </c>
    </row>
    <row r="397" spans="1:44" ht="34.15" customHeight="1">
      <c r="A397" s="18" t="s">
        <v>448</v>
      </c>
      <c r="B397" s="15" t="s">
        <v>449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5"/>
      <c r="S397" s="15"/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>
        <v>65</v>
      </c>
      <c r="AJ397" s="21">
        <v>0</v>
      </c>
      <c r="AK397" s="21">
        <v>0</v>
      </c>
      <c r="AL397" s="21">
        <v>0</v>
      </c>
      <c r="AM397" s="21">
        <v>0</v>
      </c>
      <c r="AN397" s="21">
        <v>65</v>
      </c>
      <c r="AO397" s="12">
        <v>0</v>
      </c>
      <c r="AP397" s="12">
        <v>0</v>
      </c>
      <c r="AQ397" s="12">
        <v>0</v>
      </c>
      <c r="AR397" s="12">
        <v>0</v>
      </c>
    </row>
    <row r="398" spans="1:44" ht="34.15" customHeight="1">
      <c r="A398" s="18" t="s">
        <v>450</v>
      </c>
      <c r="B398" s="15" t="s">
        <v>451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5"/>
      <c r="S398" s="15"/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>
        <v>35</v>
      </c>
      <c r="AJ398" s="21">
        <v>0</v>
      </c>
      <c r="AK398" s="21">
        <v>0</v>
      </c>
      <c r="AL398" s="21">
        <v>0</v>
      </c>
      <c r="AM398" s="21">
        <v>0</v>
      </c>
      <c r="AN398" s="21">
        <v>35</v>
      </c>
      <c r="AO398" s="12">
        <v>0</v>
      </c>
      <c r="AP398" s="12">
        <v>0</v>
      </c>
      <c r="AQ398" s="12">
        <v>0</v>
      </c>
      <c r="AR398" s="12">
        <v>0</v>
      </c>
    </row>
    <row r="399" spans="1:44" ht="34.15" customHeight="1">
      <c r="A399" s="18" t="s">
        <v>52</v>
      </c>
      <c r="B399" s="15" t="s">
        <v>451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 t="s">
        <v>53</v>
      </c>
      <c r="R399" s="15"/>
      <c r="S399" s="15"/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>
        <v>35</v>
      </c>
      <c r="AJ399" s="21">
        <v>0</v>
      </c>
      <c r="AK399" s="21">
        <v>0</v>
      </c>
      <c r="AL399" s="21">
        <v>0</v>
      </c>
      <c r="AM399" s="21">
        <v>0</v>
      </c>
      <c r="AN399" s="21">
        <v>35</v>
      </c>
      <c r="AO399" s="12">
        <v>0</v>
      </c>
      <c r="AP399" s="12">
        <v>0</v>
      </c>
      <c r="AQ399" s="12">
        <v>0</v>
      </c>
      <c r="AR399" s="12">
        <v>0</v>
      </c>
    </row>
    <row r="400" spans="1:44" ht="34.15" customHeight="1">
      <c r="A400" s="18" t="s">
        <v>452</v>
      </c>
      <c r="B400" s="15" t="s">
        <v>453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5"/>
      <c r="S400" s="15"/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>
        <v>30</v>
      </c>
      <c r="AJ400" s="21">
        <v>0</v>
      </c>
      <c r="AK400" s="21">
        <v>0</v>
      </c>
      <c r="AL400" s="21">
        <v>0</v>
      </c>
      <c r="AM400" s="21">
        <v>0</v>
      </c>
      <c r="AN400" s="21">
        <v>30</v>
      </c>
      <c r="AO400" s="12">
        <v>0</v>
      </c>
      <c r="AP400" s="12">
        <v>0</v>
      </c>
      <c r="AQ400" s="12">
        <v>0</v>
      </c>
      <c r="AR400" s="12">
        <v>0</v>
      </c>
    </row>
    <row r="401" spans="1:44" ht="34.15" customHeight="1">
      <c r="A401" s="18" t="s">
        <v>52</v>
      </c>
      <c r="B401" s="15" t="s">
        <v>453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 t="s">
        <v>53</v>
      </c>
      <c r="R401" s="15"/>
      <c r="S401" s="15"/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>
        <v>30</v>
      </c>
      <c r="AJ401" s="21">
        <v>0</v>
      </c>
      <c r="AK401" s="21">
        <v>0</v>
      </c>
      <c r="AL401" s="21">
        <v>0</v>
      </c>
      <c r="AM401" s="21">
        <v>0</v>
      </c>
      <c r="AN401" s="21">
        <v>30</v>
      </c>
      <c r="AO401" s="12">
        <v>0</v>
      </c>
      <c r="AP401" s="12">
        <v>0</v>
      </c>
      <c r="AQ401" s="12">
        <v>0</v>
      </c>
      <c r="AR401" s="12">
        <v>0</v>
      </c>
    </row>
    <row r="402" spans="1:44" ht="34.15" customHeight="1">
      <c r="A402" s="18" t="s">
        <v>454</v>
      </c>
      <c r="B402" s="15" t="s">
        <v>455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5"/>
      <c r="S402" s="15"/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>
        <v>254</v>
      </c>
      <c r="AJ402" s="21">
        <v>0</v>
      </c>
      <c r="AK402" s="21">
        <v>0</v>
      </c>
      <c r="AL402" s="21">
        <v>0</v>
      </c>
      <c r="AM402" s="21">
        <v>0</v>
      </c>
      <c r="AN402" s="21">
        <v>254</v>
      </c>
      <c r="AO402" s="12">
        <v>0</v>
      </c>
      <c r="AP402" s="12">
        <v>0</v>
      </c>
      <c r="AQ402" s="12">
        <v>0</v>
      </c>
      <c r="AR402" s="12">
        <v>0</v>
      </c>
    </row>
    <row r="403" spans="1:44" ht="34.15" customHeight="1">
      <c r="A403" s="18" t="s">
        <v>456</v>
      </c>
      <c r="B403" s="15" t="s">
        <v>457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5"/>
      <c r="S403" s="15"/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>
        <v>254</v>
      </c>
      <c r="AJ403" s="21">
        <v>0</v>
      </c>
      <c r="AK403" s="21">
        <v>0</v>
      </c>
      <c r="AL403" s="21">
        <v>0</v>
      </c>
      <c r="AM403" s="21">
        <v>0</v>
      </c>
      <c r="AN403" s="21">
        <v>254</v>
      </c>
      <c r="AO403" s="12">
        <v>0</v>
      </c>
      <c r="AP403" s="12">
        <v>0</v>
      </c>
      <c r="AQ403" s="12">
        <v>0</v>
      </c>
      <c r="AR403" s="12">
        <v>0</v>
      </c>
    </row>
    <row r="404" spans="1:44" ht="34.15" customHeight="1">
      <c r="A404" s="18" t="s">
        <v>458</v>
      </c>
      <c r="B404" s="15" t="s">
        <v>459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5"/>
      <c r="S404" s="15"/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>
        <v>254</v>
      </c>
      <c r="AJ404" s="21">
        <v>0</v>
      </c>
      <c r="AK404" s="21">
        <v>0</v>
      </c>
      <c r="AL404" s="21">
        <v>0</v>
      </c>
      <c r="AM404" s="21">
        <v>0</v>
      </c>
      <c r="AN404" s="21">
        <v>254</v>
      </c>
      <c r="AO404" s="12">
        <v>0</v>
      </c>
      <c r="AP404" s="12">
        <v>0</v>
      </c>
      <c r="AQ404" s="12">
        <v>0</v>
      </c>
      <c r="AR404" s="12">
        <v>0</v>
      </c>
    </row>
    <row r="405" spans="1:44" ht="34.15" customHeight="1">
      <c r="A405" s="18" t="s">
        <v>52</v>
      </c>
      <c r="B405" s="15" t="s">
        <v>459</v>
      </c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 t="s">
        <v>53</v>
      </c>
      <c r="R405" s="15"/>
      <c r="S405" s="15"/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>
        <v>254</v>
      </c>
      <c r="AJ405" s="21">
        <v>0</v>
      </c>
      <c r="AK405" s="21">
        <v>0</v>
      </c>
      <c r="AL405" s="21">
        <v>0</v>
      </c>
      <c r="AM405" s="21">
        <v>0</v>
      </c>
      <c r="AN405" s="21">
        <v>254</v>
      </c>
      <c r="AO405" s="12">
        <v>0</v>
      </c>
      <c r="AP405" s="12">
        <v>0</v>
      </c>
      <c r="AQ405" s="12">
        <v>0</v>
      </c>
      <c r="AR405" s="12">
        <v>0</v>
      </c>
    </row>
    <row r="406" spans="1:44" ht="34.15" customHeight="1">
      <c r="A406" s="18" t="s">
        <v>460</v>
      </c>
      <c r="B406" s="15" t="s">
        <v>461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5"/>
      <c r="S406" s="15"/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>
        <v>100</v>
      </c>
      <c r="AJ406" s="21">
        <v>0</v>
      </c>
      <c r="AK406" s="21">
        <v>0</v>
      </c>
      <c r="AL406" s="21">
        <v>0</v>
      </c>
      <c r="AM406" s="21">
        <v>0</v>
      </c>
      <c r="AN406" s="21">
        <v>100</v>
      </c>
      <c r="AO406" s="12">
        <v>0</v>
      </c>
      <c r="AP406" s="12">
        <v>0</v>
      </c>
      <c r="AQ406" s="12">
        <v>0</v>
      </c>
      <c r="AR406" s="12">
        <v>0</v>
      </c>
    </row>
    <row r="407" spans="1:44" ht="34.15" customHeight="1">
      <c r="A407" s="18" t="s">
        <v>462</v>
      </c>
      <c r="B407" s="15" t="s">
        <v>463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5"/>
      <c r="S407" s="15"/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>
        <v>100</v>
      </c>
      <c r="AJ407" s="21">
        <v>0</v>
      </c>
      <c r="AK407" s="21">
        <v>0</v>
      </c>
      <c r="AL407" s="21">
        <v>0</v>
      </c>
      <c r="AM407" s="21">
        <v>0</v>
      </c>
      <c r="AN407" s="21">
        <v>100</v>
      </c>
      <c r="AO407" s="12">
        <v>0</v>
      </c>
      <c r="AP407" s="12">
        <v>0</v>
      </c>
      <c r="AQ407" s="12">
        <v>0</v>
      </c>
      <c r="AR407" s="12">
        <v>0</v>
      </c>
    </row>
    <row r="408" spans="1:44" ht="34.15" customHeight="1">
      <c r="A408" s="18" t="s">
        <v>464</v>
      </c>
      <c r="B408" s="15" t="s">
        <v>465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5"/>
      <c r="S408" s="15"/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>
        <v>100</v>
      </c>
      <c r="AJ408" s="21">
        <v>0</v>
      </c>
      <c r="AK408" s="21">
        <v>0</v>
      </c>
      <c r="AL408" s="21">
        <v>0</v>
      </c>
      <c r="AM408" s="21">
        <v>0</v>
      </c>
      <c r="AN408" s="21">
        <v>100</v>
      </c>
      <c r="AO408" s="12">
        <v>0</v>
      </c>
      <c r="AP408" s="12">
        <v>0</v>
      </c>
      <c r="AQ408" s="12">
        <v>0</v>
      </c>
      <c r="AR408" s="12">
        <v>0</v>
      </c>
    </row>
    <row r="409" spans="1:44" ht="34.15" customHeight="1">
      <c r="A409" s="18" t="s">
        <v>52</v>
      </c>
      <c r="B409" s="15" t="s">
        <v>465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 t="s">
        <v>53</v>
      </c>
      <c r="R409" s="15"/>
      <c r="S409" s="15"/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>
        <v>100</v>
      </c>
      <c r="AJ409" s="21">
        <v>0</v>
      </c>
      <c r="AK409" s="21">
        <v>0</v>
      </c>
      <c r="AL409" s="21">
        <v>0</v>
      </c>
      <c r="AM409" s="21">
        <v>0</v>
      </c>
      <c r="AN409" s="21">
        <v>100</v>
      </c>
      <c r="AO409" s="12">
        <v>0</v>
      </c>
      <c r="AP409" s="12">
        <v>0</v>
      </c>
      <c r="AQ409" s="12">
        <v>0</v>
      </c>
      <c r="AR409" s="12">
        <v>0</v>
      </c>
    </row>
    <row r="410" spans="1:44" ht="51.4" customHeight="1">
      <c r="A410" s="17" t="s">
        <v>466</v>
      </c>
      <c r="B410" s="13" t="s">
        <v>467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4"/>
      <c r="R410" s="13"/>
      <c r="S410" s="13"/>
      <c r="T410" s="20">
        <v>35.9</v>
      </c>
      <c r="U410" s="20">
        <v>0</v>
      </c>
      <c r="V410" s="20">
        <v>0</v>
      </c>
      <c r="W410" s="20">
        <v>0</v>
      </c>
      <c r="X410" s="20">
        <v>0</v>
      </c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500</v>
      </c>
      <c r="AO410" s="11">
        <v>0</v>
      </c>
      <c r="AP410" s="11">
        <v>0</v>
      </c>
      <c r="AQ410" s="11">
        <v>0</v>
      </c>
      <c r="AR410" s="11">
        <v>0</v>
      </c>
    </row>
    <row r="411" spans="1:44" ht="34.15" customHeight="1">
      <c r="A411" s="18" t="s">
        <v>468</v>
      </c>
      <c r="B411" s="15" t="s">
        <v>469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5"/>
      <c r="S411" s="15"/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50</v>
      </c>
      <c r="AO411" s="12">
        <v>0</v>
      </c>
      <c r="AP411" s="12">
        <v>0</v>
      </c>
      <c r="AQ411" s="12">
        <v>0</v>
      </c>
      <c r="AR411" s="12">
        <v>0</v>
      </c>
    </row>
    <row r="412" spans="1:44" ht="34.15" customHeight="1">
      <c r="A412" s="18" t="s">
        <v>470</v>
      </c>
      <c r="B412" s="15" t="s">
        <v>471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5"/>
      <c r="S412" s="15"/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50</v>
      </c>
      <c r="AO412" s="12">
        <v>0</v>
      </c>
      <c r="AP412" s="12">
        <v>0</v>
      </c>
      <c r="AQ412" s="12">
        <v>0</v>
      </c>
      <c r="AR412" s="12">
        <v>0</v>
      </c>
    </row>
    <row r="413" spans="1:44" ht="34.15" customHeight="1">
      <c r="A413" s="18" t="s">
        <v>472</v>
      </c>
      <c r="B413" s="15" t="s">
        <v>473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5"/>
      <c r="S413" s="15"/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50</v>
      </c>
      <c r="AO413" s="12">
        <v>0</v>
      </c>
      <c r="AP413" s="12">
        <v>0</v>
      </c>
      <c r="AQ413" s="12">
        <v>0</v>
      </c>
      <c r="AR413" s="12">
        <v>0</v>
      </c>
    </row>
    <row r="414" spans="1:44" ht="34.15" customHeight="1">
      <c r="A414" s="18" t="s">
        <v>52</v>
      </c>
      <c r="B414" s="15" t="s">
        <v>473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 t="s">
        <v>53</v>
      </c>
      <c r="R414" s="15"/>
      <c r="S414" s="15"/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50</v>
      </c>
      <c r="AO414" s="12">
        <v>0</v>
      </c>
      <c r="AP414" s="12">
        <v>0</v>
      </c>
      <c r="AQ414" s="12">
        <v>0</v>
      </c>
      <c r="AR414" s="12">
        <v>0</v>
      </c>
    </row>
    <row r="415" spans="1:44" ht="68.45" customHeight="1">
      <c r="A415" s="18" t="s">
        <v>474</v>
      </c>
      <c r="B415" s="15" t="s">
        <v>475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5"/>
      <c r="S415" s="15"/>
      <c r="T415" s="21">
        <v>35.9</v>
      </c>
      <c r="U415" s="21">
        <v>0</v>
      </c>
      <c r="V415" s="21">
        <v>0</v>
      </c>
      <c r="W415" s="21">
        <v>0</v>
      </c>
      <c r="X415" s="21">
        <v>0</v>
      </c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450</v>
      </c>
      <c r="AO415" s="12">
        <v>0</v>
      </c>
      <c r="AP415" s="12">
        <v>0</v>
      </c>
      <c r="AQ415" s="12">
        <v>0</v>
      </c>
      <c r="AR415" s="12">
        <v>0</v>
      </c>
    </row>
    <row r="416" spans="1:44" ht="34.15" customHeight="1">
      <c r="A416" s="18" t="s">
        <v>476</v>
      </c>
      <c r="B416" s="15" t="s">
        <v>477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5"/>
      <c r="S416" s="15"/>
      <c r="T416" s="21">
        <v>35.9</v>
      </c>
      <c r="U416" s="21">
        <v>0</v>
      </c>
      <c r="V416" s="21">
        <v>0</v>
      </c>
      <c r="W416" s="21">
        <v>0</v>
      </c>
      <c r="X416" s="21">
        <v>0</v>
      </c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450</v>
      </c>
      <c r="AO416" s="12">
        <v>0</v>
      </c>
      <c r="AP416" s="12">
        <v>0</v>
      </c>
      <c r="AQ416" s="12">
        <v>0</v>
      </c>
      <c r="AR416" s="12">
        <v>0</v>
      </c>
    </row>
    <row r="417" spans="1:44" ht="34.15" customHeight="1">
      <c r="A417" s="18" t="s">
        <v>478</v>
      </c>
      <c r="B417" s="15" t="s">
        <v>479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5"/>
      <c r="S417" s="15"/>
      <c r="T417" s="21">
        <v>35.9</v>
      </c>
      <c r="U417" s="21">
        <v>0</v>
      </c>
      <c r="V417" s="21">
        <v>0</v>
      </c>
      <c r="W417" s="21">
        <v>0</v>
      </c>
      <c r="X417" s="21">
        <v>0</v>
      </c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450</v>
      </c>
      <c r="AO417" s="12">
        <v>0</v>
      </c>
      <c r="AP417" s="12">
        <v>0</v>
      </c>
      <c r="AQ417" s="12">
        <v>0</v>
      </c>
      <c r="AR417" s="12">
        <v>0</v>
      </c>
    </row>
    <row r="418" spans="1:44" ht="34.15" customHeight="1">
      <c r="A418" s="18" t="s">
        <v>52</v>
      </c>
      <c r="B418" s="15" t="s">
        <v>479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 t="s">
        <v>53</v>
      </c>
      <c r="R418" s="15"/>
      <c r="S418" s="15"/>
      <c r="T418" s="21">
        <v>35.9</v>
      </c>
      <c r="U418" s="21">
        <v>0</v>
      </c>
      <c r="V418" s="21">
        <v>0</v>
      </c>
      <c r="W418" s="21">
        <v>0</v>
      </c>
      <c r="X418" s="21">
        <v>0</v>
      </c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450</v>
      </c>
      <c r="AO418" s="12">
        <v>0</v>
      </c>
      <c r="AP418" s="12">
        <v>0</v>
      </c>
      <c r="AQ418" s="12">
        <v>0</v>
      </c>
      <c r="AR418" s="12">
        <v>0</v>
      </c>
    </row>
    <row r="419" spans="1:44" ht="68.45" customHeight="1">
      <c r="A419" s="17" t="s">
        <v>480</v>
      </c>
      <c r="B419" s="13" t="s">
        <v>481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4"/>
      <c r="R419" s="13"/>
      <c r="S419" s="13"/>
      <c r="T419" s="20">
        <v>918.47400000000005</v>
      </c>
      <c r="U419" s="20">
        <v>0</v>
      </c>
      <c r="V419" s="20">
        <v>0</v>
      </c>
      <c r="W419" s="20">
        <v>0</v>
      </c>
      <c r="X419" s="20">
        <v>0</v>
      </c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>
        <v>1247.4760000000001</v>
      </c>
      <c r="AJ419" s="20">
        <v>0</v>
      </c>
      <c r="AK419" s="20">
        <v>0</v>
      </c>
      <c r="AL419" s="20">
        <v>0</v>
      </c>
      <c r="AM419" s="20">
        <v>0</v>
      </c>
      <c r="AN419" s="20">
        <v>1447.4760000000001</v>
      </c>
      <c r="AO419" s="11">
        <v>0</v>
      </c>
      <c r="AP419" s="11">
        <v>0</v>
      </c>
      <c r="AQ419" s="11">
        <v>0</v>
      </c>
      <c r="AR419" s="11">
        <v>0</v>
      </c>
    </row>
    <row r="420" spans="1:44" ht="34.15" customHeight="1">
      <c r="A420" s="18" t="s">
        <v>482</v>
      </c>
      <c r="B420" s="15" t="s">
        <v>483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5"/>
      <c r="S420" s="15"/>
      <c r="T420" s="21">
        <v>193</v>
      </c>
      <c r="U420" s="21">
        <v>0</v>
      </c>
      <c r="V420" s="21">
        <v>0</v>
      </c>
      <c r="W420" s="21">
        <v>0</v>
      </c>
      <c r="X420" s="21">
        <v>0</v>
      </c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>
        <v>600</v>
      </c>
      <c r="AJ420" s="21">
        <v>0</v>
      </c>
      <c r="AK420" s="21">
        <v>0</v>
      </c>
      <c r="AL420" s="21">
        <v>0</v>
      </c>
      <c r="AM420" s="21">
        <v>0</v>
      </c>
      <c r="AN420" s="21">
        <v>300</v>
      </c>
      <c r="AO420" s="12">
        <v>0</v>
      </c>
      <c r="AP420" s="12">
        <v>0</v>
      </c>
      <c r="AQ420" s="12">
        <v>0</v>
      </c>
      <c r="AR420" s="12">
        <v>0</v>
      </c>
    </row>
    <row r="421" spans="1:44" ht="34.15" customHeight="1">
      <c r="A421" s="18" t="s">
        <v>484</v>
      </c>
      <c r="B421" s="15" t="s">
        <v>485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5"/>
      <c r="S421" s="15"/>
      <c r="T421" s="21">
        <v>193</v>
      </c>
      <c r="U421" s="21">
        <v>0</v>
      </c>
      <c r="V421" s="21">
        <v>0</v>
      </c>
      <c r="W421" s="21">
        <v>0</v>
      </c>
      <c r="X421" s="21">
        <v>0</v>
      </c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>
        <v>600</v>
      </c>
      <c r="AJ421" s="21">
        <v>0</v>
      </c>
      <c r="AK421" s="21">
        <v>0</v>
      </c>
      <c r="AL421" s="21">
        <v>0</v>
      </c>
      <c r="AM421" s="21">
        <v>0</v>
      </c>
      <c r="AN421" s="21">
        <v>300</v>
      </c>
      <c r="AO421" s="12">
        <v>0</v>
      </c>
      <c r="AP421" s="12">
        <v>0</v>
      </c>
      <c r="AQ421" s="12">
        <v>0</v>
      </c>
      <c r="AR421" s="12">
        <v>0</v>
      </c>
    </row>
    <row r="422" spans="1:44" ht="34.15" customHeight="1">
      <c r="A422" s="18" t="s">
        <v>486</v>
      </c>
      <c r="B422" s="15" t="s">
        <v>487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5"/>
      <c r="S422" s="15"/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>
        <v>600</v>
      </c>
      <c r="AJ422" s="21">
        <v>0</v>
      </c>
      <c r="AK422" s="21">
        <v>0</v>
      </c>
      <c r="AL422" s="21">
        <v>0</v>
      </c>
      <c r="AM422" s="21">
        <v>0</v>
      </c>
      <c r="AN422" s="21">
        <v>300</v>
      </c>
      <c r="AO422" s="12">
        <v>0</v>
      </c>
      <c r="AP422" s="12">
        <v>0</v>
      </c>
      <c r="AQ422" s="12">
        <v>0</v>
      </c>
      <c r="AR422" s="12">
        <v>0</v>
      </c>
    </row>
    <row r="423" spans="1:44" ht="34.15" customHeight="1">
      <c r="A423" s="18" t="s">
        <v>52</v>
      </c>
      <c r="B423" s="15" t="s">
        <v>487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 t="s">
        <v>53</v>
      </c>
      <c r="R423" s="15"/>
      <c r="S423" s="15"/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>
        <v>600</v>
      </c>
      <c r="AJ423" s="21">
        <v>0</v>
      </c>
      <c r="AK423" s="21">
        <v>0</v>
      </c>
      <c r="AL423" s="21">
        <v>0</v>
      </c>
      <c r="AM423" s="21">
        <v>0</v>
      </c>
      <c r="AN423" s="21">
        <v>300</v>
      </c>
      <c r="AO423" s="12">
        <v>0</v>
      </c>
      <c r="AP423" s="12">
        <v>0</v>
      </c>
      <c r="AQ423" s="12">
        <v>0</v>
      </c>
      <c r="AR423" s="12">
        <v>0</v>
      </c>
    </row>
    <row r="424" spans="1:44" ht="51.4" customHeight="1">
      <c r="A424" s="18" t="s">
        <v>488</v>
      </c>
      <c r="B424" s="15" t="s">
        <v>489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5"/>
      <c r="S424" s="15"/>
      <c r="T424" s="21">
        <v>193</v>
      </c>
      <c r="U424" s="21">
        <v>0</v>
      </c>
      <c r="V424" s="21">
        <v>0</v>
      </c>
      <c r="W424" s="21">
        <v>0</v>
      </c>
      <c r="X424" s="21">
        <v>0</v>
      </c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0</v>
      </c>
      <c r="AO424" s="12">
        <v>0</v>
      </c>
      <c r="AP424" s="12">
        <v>0</v>
      </c>
      <c r="AQ424" s="12">
        <v>0</v>
      </c>
      <c r="AR424" s="12">
        <v>0</v>
      </c>
    </row>
    <row r="425" spans="1:44" ht="34.15" customHeight="1">
      <c r="A425" s="18" t="s">
        <v>79</v>
      </c>
      <c r="B425" s="15" t="s">
        <v>489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 t="s">
        <v>80</v>
      </c>
      <c r="R425" s="15"/>
      <c r="S425" s="15"/>
      <c r="T425" s="21">
        <v>193</v>
      </c>
      <c r="U425" s="21">
        <v>0</v>
      </c>
      <c r="V425" s="21">
        <v>0</v>
      </c>
      <c r="W425" s="21">
        <v>0</v>
      </c>
      <c r="X425" s="21">
        <v>0</v>
      </c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12">
        <v>0</v>
      </c>
      <c r="AP425" s="12">
        <v>0</v>
      </c>
      <c r="AQ425" s="12">
        <v>0</v>
      </c>
      <c r="AR425" s="12">
        <v>0</v>
      </c>
    </row>
    <row r="426" spans="1:44" ht="34.15" customHeight="1">
      <c r="A426" s="18" t="s">
        <v>490</v>
      </c>
      <c r="B426" s="15" t="s">
        <v>491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5"/>
      <c r="S426" s="15"/>
      <c r="T426" s="21">
        <v>22</v>
      </c>
      <c r="U426" s="21">
        <v>0</v>
      </c>
      <c r="V426" s="21">
        <v>0</v>
      </c>
      <c r="W426" s="21">
        <v>0</v>
      </c>
      <c r="X426" s="21">
        <v>0</v>
      </c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>
        <v>100</v>
      </c>
      <c r="AJ426" s="21">
        <v>0</v>
      </c>
      <c r="AK426" s="21">
        <v>0</v>
      </c>
      <c r="AL426" s="21">
        <v>0</v>
      </c>
      <c r="AM426" s="21">
        <v>0</v>
      </c>
      <c r="AN426" s="21">
        <v>100</v>
      </c>
      <c r="AO426" s="12">
        <v>0</v>
      </c>
      <c r="AP426" s="12">
        <v>0</v>
      </c>
      <c r="AQ426" s="12">
        <v>0</v>
      </c>
      <c r="AR426" s="12">
        <v>0</v>
      </c>
    </row>
    <row r="427" spans="1:44" ht="34.15" customHeight="1">
      <c r="A427" s="18" t="s">
        <v>492</v>
      </c>
      <c r="B427" s="15" t="s">
        <v>493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5"/>
      <c r="S427" s="15"/>
      <c r="T427" s="21">
        <v>22</v>
      </c>
      <c r="U427" s="21">
        <v>0</v>
      </c>
      <c r="V427" s="21">
        <v>0</v>
      </c>
      <c r="W427" s="21">
        <v>0</v>
      </c>
      <c r="X427" s="21">
        <v>0</v>
      </c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>
        <v>100</v>
      </c>
      <c r="AJ427" s="21">
        <v>0</v>
      </c>
      <c r="AK427" s="21">
        <v>0</v>
      </c>
      <c r="AL427" s="21">
        <v>0</v>
      </c>
      <c r="AM427" s="21">
        <v>0</v>
      </c>
      <c r="AN427" s="21">
        <v>100</v>
      </c>
      <c r="AO427" s="12">
        <v>0</v>
      </c>
      <c r="AP427" s="12">
        <v>0</v>
      </c>
      <c r="AQ427" s="12">
        <v>0</v>
      </c>
      <c r="AR427" s="12">
        <v>0</v>
      </c>
    </row>
    <row r="428" spans="1:44" ht="34.15" customHeight="1">
      <c r="A428" s="18" t="s">
        <v>494</v>
      </c>
      <c r="B428" s="15" t="s">
        <v>495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5"/>
      <c r="S428" s="15"/>
      <c r="T428" s="21">
        <v>22</v>
      </c>
      <c r="U428" s="21">
        <v>0</v>
      </c>
      <c r="V428" s="21">
        <v>0</v>
      </c>
      <c r="W428" s="21">
        <v>0</v>
      </c>
      <c r="X428" s="21">
        <v>0</v>
      </c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>
        <v>100</v>
      </c>
      <c r="AJ428" s="21">
        <v>0</v>
      </c>
      <c r="AK428" s="21">
        <v>0</v>
      </c>
      <c r="AL428" s="21">
        <v>0</v>
      </c>
      <c r="AM428" s="21">
        <v>0</v>
      </c>
      <c r="AN428" s="21">
        <v>100</v>
      </c>
      <c r="AO428" s="12">
        <v>0</v>
      </c>
      <c r="AP428" s="12">
        <v>0</v>
      </c>
      <c r="AQ428" s="12">
        <v>0</v>
      </c>
      <c r="AR428" s="12">
        <v>0</v>
      </c>
    </row>
    <row r="429" spans="1:44" ht="34.15" customHeight="1">
      <c r="A429" s="18" t="s">
        <v>52</v>
      </c>
      <c r="B429" s="15" t="s">
        <v>495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 t="s">
        <v>53</v>
      </c>
      <c r="R429" s="15"/>
      <c r="S429" s="15"/>
      <c r="T429" s="21">
        <v>22</v>
      </c>
      <c r="U429" s="21">
        <v>0</v>
      </c>
      <c r="V429" s="21">
        <v>0</v>
      </c>
      <c r="W429" s="21">
        <v>0</v>
      </c>
      <c r="X429" s="21">
        <v>0</v>
      </c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>
        <v>100</v>
      </c>
      <c r="AJ429" s="21">
        <v>0</v>
      </c>
      <c r="AK429" s="21">
        <v>0</v>
      </c>
      <c r="AL429" s="21">
        <v>0</v>
      </c>
      <c r="AM429" s="21">
        <v>0</v>
      </c>
      <c r="AN429" s="21">
        <v>100</v>
      </c>
      <c r="AO429" s="12">
        <v>0</v>
      </c>
      <c r="AP429" s="12">
        <v>0</v>
      </c>
      <c r="AQ429" s="12">
        <v>0</v>
      </c>
      <c r="AR429" s="12">
        <v>0</v>
      </c>
    </row>
    <row r="430" spans="1:44" ht="34.15" customHeight="1">
      <c r="A430" s="18" t="s">
        <v>496</v>
      </c>
      <c r="B430" s="15" t="s">
        <v>497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5"/>
      <c r="S430" s="15"/>
      <c r="T430" s="21">
        <v>703.47400000000005</v>
      </c>
      <c r="U430" s="21">
        <v>0</v>
      </c>
      <c r="V430" s="21">
        <v>0</v>
      </c>
      <c r="W430" s="21">
        <v>0</v>
      </c>
      <c r="X430" s="21">
        <v>0</v>
      </c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>
        <v>547.476</v>
      </c>
      <c r="AJ430" s="21">
        <v>0</v>
      </c>
      <c r="AK430" s="21">
        <v>0</v>
      </c>
      <c r="AL430" s="21">
        <v>0</v>
      </c>
      <c r="AM430" s="21">
        <v>0</v>
      </c>
      <c r="AN430" s="21">
        <v>1047.4760000000001</v>
      </c>
      <c r="AO430" s="12">
        <v>0</v>
      </c>
      <c r="AP430" s="12">
        <v>0</v>
      </c>
      <c r="AQ430" s="12">
        <v>0</v>
      </c>
      <c r="AR430" s="12">
        <v>0</v>
      </c>
    </row>
    <row r="431" spans="1:44" ht="34.15" customHeight="1">
      <c r="A431" s="18" t="s">
        <v>498</v>
      </c>
      <c r="B431" s="15" t="s">
        <v>499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5"/>
      <c r="S431" s="15"/>
      <c r="T431" s="21">
        <v>703.47400000000005</v>
      </c>
      <c r="U431" s="21">
        <v>0</v>
      </c>
      <c r="V431" s="21">
        <v>0</v>
      </c>
      <c r="W431" s="21">
        <v>0</v>
      </c>
      <c r="X431" s="21">
        <v>0</v>
      </c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>
        <v>547.476</v>
      </c>
      <c r="AJ431" s="21">
        <v>0</v>
      </c>
      <c r="AK431" s="21">
        <v>0</v>
      </c>
      <c r="AL431" s="21">
        <v>0</v>
      </c>
      <c r="AM431" s="21">
        <v>0</v>
      </c>
      <c r="AN431" s="21">
        <v>1047.4760000000001</v>
      </c>
      <c r="AO431" s="12">
        <v>0</v>
      </c>
      <c r="AP431" s="12">
        <v>0</v>
      </c>
      <c r="AQ431" s="12">
        <v>0</v>
      </c>
      <c r="AR431" s="12">
        <v>0</v>
      </c>
    </row>
    <row r="432" spans="1:44" ht="34.15" customHeight="1">
      <c r="A432" s="18" t="s">
        <v>500</v>
      </c>
      <c r="B432" s="15" t="s">
        <v>501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5"/>
      <c r="S432" s="15"/>
      <c r="T432" s="21">
        <v>547.476</v>
      </c>
      <c r="U432" s="21">
        <v>0</v>
      </c>
      <c r="V432" s="21">
        <v>0</v>
      </c>
      <c r="W432" s="21">
        <v>0</v>
      </c>
      <c r="X432" s="21">
        <v>0</v>
      </c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>
        <v>547.476</v>
      </c>
      <c r="AJ432" s="21">
        <v>0</v>
      </c>
      <c r="AK432" s="21">
        <v>0</v>
      </c>
      <c r="AL432" s="21">
        <v>0</v>
      </c>
      <c r="AM432" s="21">
        <v>0</v>
      </c>
      <c r="AN432" s="21">
        <v>1047.4760000000001</v>
      </c>
      <c r="AO432" s="12">
        <v>0</v>
      </c>
      <c r="AP432" s="12">
        <v>0</v>
      </c>
      <c r="AQ432" s="12">
        <v>0</v>
      </c>
      <c r="AR432" s="12">
        <v>0</v>
      </c>
    </row>
    <row r="433" spans="1:44" ht="34.15" customHeight="1">
      <c r="A433" s="18" t="s">
        <v>79</v>
      </c>
      <c r="B433" s="15" t="s">
        <v>501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 t="s">
        <v>80</v>
      </c>
      <c r="R433" s="15"/>
      <c r="S433" s="15"/>
      <c r="T433" s="21">
        <v>547.476</v>
      </c>
      <c r="U433" s="21">
        <v>0</v>
      </c>
      <c r="V433" s="21">
        <v>0</v>
      </c>
      <c r="W433" s="21">
        <v>0</v>
      </c>
      <c r="X433" s="21">
        <v>0</v>
      </c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>
        <v>547.476</v>
      </c>
      <c r="AJ433" s="21">
        <v>0</v>
      </c>
      <c r="AK433" s="21">
        <v>0</v>
      </c>
      <c r="AL433" s="21">
        <v>0</v>
      </c>
      <c r="AM433" s="21">
        <v>0</v>
      </c>
      <c r="AN433" s="21">
        <v>1047.4760000000001</v>
      </c>
      <c r="AO433" s="12">
        <v>0</v>
      </c>
      <c r="AP433" s="12">
        <v>0</v>
      </c>
      <c r="AQ433" s="12">
        <v>0</v>
      </c>
      <c r="AR433" s="12">
        <v>0</v>
      </c>
    </row>
    <row r="434" spans="1:44" ht="34.15" customHeight="1">
      <c r="A434" s="18" t="s">
        <v>502</v>
      </c>
      <c r="B434" s="15" t="s">
        <v>503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5"/>
      <c r="S434" s="15"/>
      <c r="T434" s="21">
        <v>155.99799999999999</v>
      </c>
      <c r="U434" s="21">
        <v>0</v>
      </c>
      <c r="V434" s="21">
        <v>0</v>
      </c>
      <c r="W434" s="21">
        <v>0</v>
      </c>
      <c r="X434" s="21">
        <v>0</v>
      </c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12">
        <v>0</v>
      </c>
      <c r="AP434" s="12">
        <v>0</v>
      </c>
      <c r="AQ434" s="12">
        <v>0</v>
      </c>
      <c r="AR434" s="12">
        <v>0</v>
      </c>
    </row>
    <row r="435" spans="1:44" ht="34.15" customHeight="1">
      <c r="A435" s="18" t="s">
        <v>504</v>
      </c>
      <c r="B435" s="15" t="s">
        <v>505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5"/>
      <c r="S435" s="15"/>
      <c r="T435" s="21">
        <v>155.99799999999999</v>
      </c>
      <c r="U435" s="21">
        <v>0</v>
      </c>
      <c r="V435" s="21">
        <v>0</v>
      </c>
      <c r="W435" s="21">
        <v>0</v>
      </c>
      <c r="X435" s="21">
        <v>0</v>
      </c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12">
        <v>0</v>
      </c>
      <c r="AP435" s="12">
        <v>0</v>
      </c>
      <c r="AQ435" s="12">
        <v>0</v>
      </c>
      <c r="AR435" s="12">
        <v>0</v>
      </c>
    </row>
    <row r="436" spans="1:44" ht="34.15" customHeight="1">
      <c r="A436" s="18" t="s">
        <v>79</v>
      </c>
      <c r="B436" s="15" t="s">
        <v>505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 t="s">
        <v>80</v>
      </c>
      <c r="R436" s="15"/>
      <c r="S436" s="15"/>
      <c r="T436" s="21">
        <v>155.99799999999999</v>
      </c>
      <c r="U436" s="21">
        <v>0</v>
      </c>
      <c r="V436" s="21">
        <v>0</v>
      </c>
      <c r="W436" s="21">
        <v>0</v>
      </c>
      <c r="X436" s="21">
        <v>0</v>
      </c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12">
        <v>0</v>
      </c>
      <c r="AP436" s="12">
        <v>0</v>
      </c>
      <c r="AQ436" s="12">
        <v>0</v>
      </c>
      <c r="AR436" s="12">
        <v>0</v>
      </c>
    </row>
    <row r="437" spans="1:44" ht="34.15" customHeight="1">
      <c r="A437" s="17" t="s">
        <v>506</v>
      </c>
      <c r="B437" s="13" t="s">
        <v>507</v>
      </c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4"/>
      <c r="R437" s="13"/>
      <c r="S437" s="13"/>
      <c r="T437" s="20">
        <f>91285.05878-46.82836-276.02521</f>
        <v>90962.20521</v>
      </c>
      <c r="U437" s="20">
        <v>1317.2753399999999</v>
      </c>
      <c r="V437" s="20">
        <v>12728.00928</v>
      </c>
      <c r="W437" s="20">
        <v>400.71591999999998</v>
      </c>
      <c r="X437" s="20">
        <v>0</v>
      </c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>
        <f>78175.93621-0.8</f>
        <v>78175.136209999997</v>
      </c>
      <c r="AJ437" s="20">
        <v>1391.7</v>
      </c>
      <c r="AK437" s="20">
        <v>13052.879279999999</v>
      </c>
      <c r="AL437" s="20">
        <v>366.81689999999998</v>
      </c>
      <c r="AM437" s="20">
        <v>0</v>
      </c>
      <c r="AN437" s="20">
        <v>85109.171050000004</v>
      </c>
      <c r="AO437" s="11">
        <v>1604.1</v>
      </c>
      <c r="AP437" s="11">
        <v>16894.481019999999</v>
      </c>
      <c r="AQ437" s="11">
        <v>0</v>
      </c>
      <c r="AR437" s="11">
        <v>0</v>
      </c>
    </row>
    <row r="438" spans="1:44" ht="34.15" customHeight="1">
      <c r="A438" s="18" t="s">
        <v>508</v>
      </c>
      <c r="B438" s="15" t="s">
        <v>509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5"/>
      <c r="S438" s="15"/>
      <c r="T438" s="21">
        <v>49455.612130000001</v>
      </c>
      <c r="U438" s="21">
        <v>1317.2753399999999</v>
      </c>
      <c r="V438" s="21">
        <v>1817.98</v>
      </c>
      <c r="W438" s="21">
        <v>0</v>
      </c>
      <c r="X438" s="21">
        <v>0</v>
      </c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>
        <v>39924.14</v>
      </c>
      <c r="AJ438" s="21">
        <v>1391.7</v>
      </c>
      <c r="AK438" s="21">
        <v>1815.78</v>
      </c>
      <c r="AL438" s="21">
        <v>0</v>
      </c>
      <c r="AM438" s="21">
        <v>0</v>
      </c>
      <c r="AN438" s="21">
        <v>45509.09</v>
      </c>
      <c r="AO438" s="12">
        <v>1604.1</v>
      </c>
      <c r="AP438" s="12">
        <v>1850.18</v>
      </c>
      <c r="AQ438" s="12">
        <v>0</v>
      </c>
      <c r="AR438" s="12">
        <v>0</v>
      </c>
    </row>
    <row r="439" spans="1:44" ht="34.15" customHeight="1">
      <c r="A439" s="18" t="s">
        <v>510</v>
      </c>
      <c r="B439" s="15" t="s">
        <v>511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5"/>
      <c r="S439" s="15"/>
      <c r="T439" s="21">
        <v>92.38</v>
      </c>
      <c r="U439" s="21">
        <v>0</v>
      </c>
      <c r="V439" s="21">
        <v>92.38</v>
      </c>
      <c r="W439" s="21">
        <v>0</v>
      </c>
      <c r="X439" s="21">
        <v>0</v>
      </c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>
        <v>92.38</v>
      </c>
      <c r="AJ439" s="21">
        <v>0</v>
      </c>
      <c r="AK439" s="21">
        <v>92.38</v>
      </c>
      <c r="AL439" s="21">
        <v>0</v>
      </c>
      <c r="AM439" s="21">
        <v>0</v>
      </c>
      <c r="AN439" s="21">
        <v>92.38</v>
      </c>
      <c r="AO439" s="12">
        <v>0</v>
      </c>
      <c r="AP439" s="12">
        <v>92.38</v>
      </c>
      <c r="AQ439" s="12">
        <v>0</v>
      </c>
      <c r="AR439" s="12">
        <v>0</v>
      </c>
    </row>
    <row r="440" spans="1:44" ht="68.45" customHeight="1">
      <c r="A440" s="18" t="s">
        <v>77</v>
      </c>
      <c r="B440" s="15" t="s">
        <v>511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 t="s">
        <v>78</v>
      </c>
      <c r="R440" s="15"/>
      <c r="S440" s="15"/>
      <c r="T440" s="21">
        <v>92.38</v>
      </c>
      <c r="U440" s="21">
        <v>0</v>
      </c>
      <c r="V440" s="21">
        <v>92.38</v>
      </c>
      <c r="W440" s="21">
        <v>0</v>
      </c>
      <c r="X440" s="21">
        <v>0</v>
      </c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>
        <v>92.38</v>
      </c>
      <c r="AJ440" s="21">
        <v>0</v>
      </c>
      <c r="AK440" s="21">
        <v>92.38</v>
      </c>
      <c r="AL440" s="21">
        <v>0</v>
      </c>
      <c r="AM440" s="21">
        <v>0</v>
      </c>
      <c r="AN440" s="21">
        <v>92.38</v>
      </c>
      <c r="AO440" s="12">
        <v>0</v>
      </c>
      <c r="AP440" s="12">
        <v>92.38</v>
      </c>
      <c r="AQ440" s="12">
        <v>0</v>
      </c>
      <c r="AR440" s="12">
        <v>0</v>
      </c>
    </row>
    <row r="441" spans="1:44" ht="51.4" customHeight="1">
      <c r="A441" s="18" t="s">
        <v>512</v>
      </c>
      <c r="B441" s="15" t="s">
        <v>513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5"/>
      <c r="S441" s="15"/>
      <c r="T441" s="21">
        <v>282.89999999999998</v>
      </c>
      <c r="U441" s="21">
        <v>0</v>
      </c>
      <c r="V441" s="21">
        <v>282.89999999999998</v>
      </c>
      <c r="W441" s="21">
        <v>0</v>
      </c>
      <c r="X441" s="21">
        <v>0</v>
      </c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>
        <v>282.89999999999998</v>
      </c>
      <c r="AJ441" s="21">
        <v>0</v>
      </c>
      <c r="AK441" s="21">
        <v>282.89999999999998</v>
      </c>
      <c r="AL441" s="21">
        <v>0</v>
      </c>
      <c r="AM441" s="21">
        <v>0</v>
      </c>
      <c r="AN441" s="21">
        <v>282.89999999999998</v>
      </c>
      <c r="AO441" s="12">
        <v>0</v>
      </c>
      <c r="AP441" s="12">
        <v>282.89999999999998</v>
      </c>
      <c r="AQ441" s="12">
        <v>0</v>
      </c>
      <c r="AR441" s="12">
        <v>0</v>
      </c>
    </row>
    <row r="442" spans="1:44" ht="68.45" customHeight="1">
      <c r="A442" s="18" t="s">
        <v>77</v>
      </c>
      <c r="B442" s="15" t="s">
        <v>513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 t="s">
        <v>78</v>
      </c>
      <c r="R442" s="15"/>
      <c r="S442" s="15"/>
      <c r="T442" s="21">
        <v>257.97710999999998</v>
      </c>
      <c r="U442" s="21">
        <v>0</v>
      </c>
      <c r="V442" s="21">
        <v>257.97710999999998</v>
      </c>
      <c r="W442" s="21">
        <v>0</v>
      </c>
      <c r="X442" s="21">
        <v>0</v>
      </c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>
        <v>254.9</v>
      </c>
      <c r="AJ442" s="21">
        <v>0</v>
      </c>
      <c r="AK442" s="21">
        <v>254.9</v>
      </c>
      <c r="AL442" s="21">
        <v>0</v>
      </c>
      <c r="AM442" s="21">
        <v>0</v>
      </c>
      <c r="AN442" s="21">
        <v>254.9</v>
      </c>
      <c r="AO442" s="12">
        <v>0</v>
      </c>
      <c r="AP442" s="12">
        <v>254.9</v>
      </c>
      <c r="AQ442" s="12">
        <v>0</v>
      </c>
      <c r="AR442" s="12">
        <v>0</v>
      </c>
    </row>
    <row r="443" spans="1:44" ht="34.15" customHeight="1">
      <c r="A443" s="18" t="s">
        <v>52</v>
      </c>
      <c r="B443" s="15" t="s">
        <v>513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 t="s">
        <v>53</v>
      </c>
      <c r="R443" s="15"/>
      <c r="S443" s="15"/>
      <c r="T443" s="21">
        <v>24.922889999999999</v>
      </c>
      <c r="U443" s="21">
        <v>0</v>
      </c>
      <c r="V443" s="21">
        <v>24.922889999999999</v>
      </c>
      <c r="W443" s="21">
        <v>0</v>
      </c>
      <c r="X443" s="21">
        <v>0</v>
      </c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>
        <v>28</v>
      </c>
      <c r="AJ443" s="21">
        <v>0</v>
      </c>
      <c r="AK443" s="21">
        <v>28</v>
      </c>
      <c r="AL443" s="21">
        <v>0</v>
      </c>
      <c r="AM443" s="21">
        <v>0</v>
      </c>
      <c r="AN443" s="21">
        <v>28</v>
      </c>
      <c r="AO443" s="12">
        <v>0</v>
      </c>
      <c r="AP443" s="12">
        <v>28</v>
      </c>
      <c r="AQ443" s="12">
        <v>0</v>
      </c>
      <c r="AR443" s="12">
        <v>0</v>
      </c>
    </row>
    <row r="444" spans="1:44" ht="34.15" customHeight="1">
      <c r="A444" s="18" t="s">
        <v>514</v>
      </c>
      <c r="B444" s="15" t="s">
        <v>515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5"/>
      <c r="S444" s="15"/>
      <c r="T444" s="21">
        <v>3</v>
      </c>
      <c r="U444" s="21">
        <v>0</v>
      </c>
      <c r="V444" s="21">
        <v>3</v>
      </c>
      <c r="W444" s="21">
        <v>0</v>
      </c>
      <c r="X444" s="21">
        <v>0</v>
      </c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>
        <v>3</v>
      </c>
      <c r="AJ444" s="21">
        <v>0</v>
      </c>
      <c r="AK444" s="21">
        <v>3</v>
      </c>
      <c r="AL444" s="21">
        <v>0</v>
      </c>
      <c r="AM444" s="21">
        <v>0</v>
      </c>
      <c r="AN444" s="21">
        <v>3</v>
      </c>
      <c r="AO444" s="12">
        <v>0</v>
      </c>
      <c r="AP444" s="12">
        <v>3</v>
      </c>
      <c r="AQ444" s="12">
        <v>0</v>
      </c>
      <c r="AR444" s="12">
        <v>0</v>
      </c>
    </row>
    <row r="445" spans="1:44" ht="34.15" customHeight="1">
      <c r="A445" s="18" t="s">
        <v>52</v>
      </c>
      <c r="B445" s="15" t="s">
        <v>515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 t="s">
        <v>53</v>
      </c>
      <c r="R445" s="15"/>
      <c r="S445" s="15"/>
      <c r="T445" s="21">
        <v>3</v>
      </c>
      <c r="U445" s="21">
        <v>0</v>
      </c>
      <c r="V445" s="21">
        <v>3</v>
      </c>
      <c r="W445" s="21">
        <v>0</v>
      </c>
      <c r="X445" s="21">
        <v>0</v>
      </c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>
        <v>3</v>
      </c>
      <c r="AJ445" s="21">
        <v>0</v>
      </c>
      <c r="AK445" s="21">
        <v>3</v>
      </c>
      <c r="AL445" s="21">
        <v>0</v>
      </c>
      <c r="AM445" s="21">
        <v>0</v>
      </c>
      <c r="AN445" s="21">
        <v>3</v>
      </c>
      <c r="AO445" s="12">
        <v>0</v>
      </c>
      <c r="AP445" s="12">
        <v>3</v>
      </c>
      <c r="AQ445" s="12">
        <v>0</v>
      </c>
      <c r="AR445" s="12">
        <v>0</v>
      </c>
    </row>
    <row r="446" spans="1:44" ht="34.15" customHeight="1">
      <c r="A446" s="18" t="s">
        <v>516</v>
      </c>
      <c r="B446" s="15" t="s">
        <v>517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5"/>
      <c r="S446" s="15"/>
      <c r="T446" s="21">
        <v>45.4</v>
      </c>
      <c r="U446" s="21">
        <v>0</v>
      </c>
      <c r="V446" s="21">
        <v>45.4</v>
      </c>
      <c r="W446" s="21">
        <v>0</v>
      </c>
      <c r="X446" s="21">
        <v>0</v>
      </c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>
        <v>45.4</v>
      </c>
      <c r="AJ446" s="21">
        <v>0</v>
      </c>
      <c r="AK446" s="21">
        <v>45.4</v>
      </c>
      <c r="AL446" s="21">
        <v>0</v>
      </c>
      <c r="AM446" s="21">
        <v>0</v>
      </c>
      <c r="AN446" s="21">
        <v>45.4</v>
      </c>
      <c r="AO446" s="12">
        <v>0</v>
      </c>
      <c r="AP446" s="12">
        <v>45.4</v>
      </c>
      <c r="AQ446" s="12">
        <v>0</v>
      </c>
      <c r="AR446" s="12">
        <v>0</v>
      </c>
    </row>
    <row r="447" spans="1:44" ht="68.45" customHeight="1">
      <c r="A447" s="18" t="s">
        <v>77</v>
      </c>
      <c r="B447" s="15" t="s">
        <v>517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 t="s">
        <v>78</v>
      </c>
      <c r="R447" s="15"/>
      <c r="S447" s="15"/>
      <c r="T447" s="21">
        <v>45.4</v>
      </c>
      <c r="U447" s="21">
        <v>0</v>
      </c>
      <c r="V447" s="21">
        <v>45.4</v>
      </c>
      <c r="W447" s="21">
        <v>0</v>
      </c>
      <c r="X447" s="21">
        <v>0</v>
      </c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>
        <v>45.4</v>
      </c>
      <c r="AJ447" s="21">
        <v>0</v>
      </c>
      <c r="AK447" s="21">
        <v>45.4</v>
      </c>
      <c r="AL447" s="21">
        <v>0</v>
      </c>
      <c r="AM447" s="21">
        <v>0</v>
      </c>
      <c r="AN447" s="21">
        <v>45.4</v>
      </c>
      <c r="AO447" s="12">
        <v>0</v>
      </c>
      <c r="AP447" s="12">
        <v>45.4</v>
      </c>
      <c r="AQ447" s="12">
        <v>0</v>
      </c>
      <c r="AR447" s="12">
        <v>0</v>
      </c>
    </row>
    <row r="448" spans="1:44" ht="51.4" customHeight="1">
      <c r="A448" s="18" t="s">
        <v>518</v>
      </c>
      <c r="B448" s="15" t="s">
        <v>519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5"/>
      <c r="S448" s="15"/>
      <c r="T448" s="21">
        <v>475.81975999999997</v>
      </c>
      <c r="U448" s="21">
        <v>0</v>
      </c>
      <c r="V448" s="21">
        <v>0</v>
      </c>
      <c r="W448" s="21">
        <v>0</v>
      </c>
      <c r="X448" s="21">
        <v>0</v>
      </c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>
        <v>0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12">
        <v>0</v>
      </c>
      <c r="AP448" s="12">
        <v>0</v>
      </c>
      <c r="AQ448" s="12">
        <v>0</v>
      </c>
      <c r="AR448" s="12">
        <v>0</v>
      </c>
    </row>
    <row r="449" spans="1:44" ht="68.45" customHeight="1">
      <c r="A449" s="18" t="s">
        <v>77</v>
      </c>
      <c r="B449" s="15" t="s">
        <v>519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 t="s">
        <v>78</v>
      </c>
      <c r="R449" s="15"/>
      <c r="S449" s="15"/>
      <c r="T449" s="21">
        <v>475.81975999999997</v>
      </c>
      <c r="U449" s="21">
        <v>0</v>
      </c>
      <c r="V449" s="21">
        <v>0</v>
      </c>
      <c r="W449" s="21">
        <v>0</v>
      </c>
      <c r="X449" s="21">
        <v>0</v>
      </c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12">
        <v>0</v>
      </c>
      <c r="AP449" s="12">
        <v>0</v>
      </c>
      <c r="AQ449" s="12">
        <v>0</v>
      </c>
      <c r="AR449" s="12">
        <v>0</v>
      </c>
    </row>
    <row r="450" spans="1:44" ht="34.15" customHeight="1">
      <c r="A450" s="18" t="s">
        <v>520</v>
      </c>
      <c r="B450" s="15" t="s">
        <v>521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5"/>
      <c r="S450" s="15"/>
      <c r="T450" s="21">
        <v>783.8</v>
      </c>
      <c r="U450" s="21">
        <v>0</v>
      </c>
      <c r="V450" s="21">
        <v>783.8</v>
      </c>
      <c r="W450" s="21">
        <v>0</v>
      </c>
      <c r="X450" s="21">
        <v>0</v>
      </c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>
        <v>783.8</v>
      </c>
      <c r="AJ450" s="21">
        <v>0</v>
      </c>
      <c r="AK450" s="21">
        <v>783.8</v>
      </c>
      <c r="AL450" s="21">
        <v>0</v>
      </c>
      <c r="AM450" s="21">
        <v>0</v>
      </c>
      <c r="AN450" s="21">
        <v>783.8</v>
      </c>
      <c r="AO450" s="12">
        <v>0</v>
      </c>
      <c r="AP450" s="12">
        <v>783.8</v>
      </c>
      <c r="AQ450" s="12">
        <v>0</v>
      </c>
      <c r="AR450" s="12">
        <v>0</v>
      </c>
    </row>
    <row r="451" spans="1:44" ht="68.45" customHeight="1">
      <c r="A451" s="18" t="s">
        <v>77</v>
      </c>
      <c r="B451" s="15" t="s">
        <v>521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 t="s">
        <v>78</v>
      </c>
      <c r="R451" s="15"/>
      <c r="S451" s="15"/>
      <c r="T451" s="21">
        <v>776.96600000000001</v>
      </c>
      <c r="U451" s="21">
        <v>0</v>
      </c>
      <c r="V451" s="21">
        <v>776.96600000000001</v>
      </c>
      <c r="W451" s="21">
        <v>0</v>
      </c>
      <c r="X451" s="21">
        <v>0</v>
      </c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>
        <v>763.8</v>
      </c>
      <c r="AJ451" s="21">
        <v>0</v>
      </c>
      <c r="AK451" s="21">
        <v>763.8</v>
      </c>
      <c r="AL451" s="21">
        <v>0</v>
      </c>
      <c r="AM451" s="21">
        <v>0</v>
      </c>
      <c r="AN451" s="21">
        <v>763.8</v>
      </c>
      <c r="AO451" s="12">
        <v>0</v>
      </c>
      <c r="AP451" s="12">
        <v>763.8</v>
      </c>
      <c r="AQ451" s="12">
        <v>0</v>
      </c>
      <c r="AR451" s="12">
        <v>0</v>
      </c>
    </row>
    <row r="452" spans="1:44" ht="34.15" customHeight="1">
      <c r="A452" s="18" t="s">
        <v>52</v>
      </c>
      <c r="B452" s="15" t="s">
        <v>521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 t="s">
        <v>53</v>
      </c>
      <c r="R452" s="15"/>
      <c r="S452" s="15"/>
      <c r="T452" s="21">
        <v>6.8339999999999996</v>
      </c>
      <c r="U452" s="21">
        <v>0</v>
      </c>
      <c r="V452" s="21">
        <v>6.8339999999999996</v>
      </c>
      <c r="W452" s="21">
        <v>0</v>
      </c>
      <c r="X452" s="21">
        <v>0</v>
      </c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>
        <v>20</v>
      </c>
      <c r="AJ452" s="21">
        <v>0</v>
      </c>
      <c r="AK452" s="21">
        <v>20</v>
      </c>
      <c r="AL452" s="21">
        <v>0</v>
      </c>
      <c r="AM452" s="21">
        <v>0</v>
      </c>
      <c r="AN452" s="21">
        <v>20</v>
      </c>
      <c r="AO452" s="12">
        <v>0</v>
      </c>
      <c r="AP452" s="12">
        <v>20</v>
      </c>
      <c r="AQ452" s="12">
        <v>0</v>
      </c>
      <c r="AR452" s="12">
        <v>0</v>
      </c>
    </row>
    <row r="453" spans="1:44" ht="68.45" customHeight="1">
      <c r="A453" s="18" t="s">
        <v>522</v>
      </c>
      <c r="B453" s="15" t="s">
        <v>523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5"/>
      <c r="S453" s="15"/>
      <c r="T453" s="21">
        <v>54.1</v>
      </c>
      <c r="U453" s="21">
        <v>0</v>
      </c>
      <c r="V453" s="21">
        <v>54.1</v>
      </c>
      <c r="W453" s="21">
        <v>0</v>
      </c>
      <c r="X453" s="21">
        <v>0</v>
      </c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>
        <v>54.1</v>
      </c>
      <c r="AJ453" s="21">
        <v>0</v>
      </c>
      <c r="AK453" s="21">
        <v>54.1</v>
      </c>
      <c r="AL453" s="21">
        <v>0</v>
      </c>
      <c r="AM453" s="21">
        <v>0</v>
      </c>
      <c r="AN453" s="21">
        <v>108.2</v>
      </c>
      <c r="AO453" s="12">
        <v>0</v>
      </c>
      <c r="AP453" s="12">
        <v>108.2</v>
      </c>
      <c r="AQ453" s="12">
        <v>0</v>
      </c>
      <c r="AR453" s="12">
        <v>0</v>
      </c>
    </row>
    <row r="454" spans="1:44" ht="68.45" customHeight="1">
      <c r="A454" s="18" t="s">
        <v>77</v>
      </c>
      <c r="B454" s="15" t="s">
        <v>523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 t="s">
        <v>78</v>
      </c>
      <c r="R454" s="15"/>
      <c r="S454" s="15"/>
      <c r="T454" s="21">
        <v>54.1</v>
      </c>
      <c r="U454" s="21">
        <v>0</v>
      </c>
      <c r="V454" s="21">
        <v>54.1</v>
      </c>
      <c r="W454" s="21">
        <v>0</v>
      </c>
      <c r="X454" s="21">
        <v>0</v>
      </c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>
        <v>54.1</v>
      </c>
      <c r="AJ454" s="21">
        <v>0</v>
      </c>
      <c r="AK454" s="21">
        <v>54.1</v>
      </c>
      <c r="AL454" s="21">
        <v>0</v>
      </c>
      <c r="AM454" s="21">
        <v>0</v>
      </c>
      <c r="AN454" s="21">
        <v>108.2</v>
      </c>
      <c r="AO454" s="12">
        <v>0</v>
      </c>
      <c r="AP454" s="12">
        <v>108.2</v>
      </c>
      <c r="AQ454" s="12">
        <v>0</v>
      </c>
      <c r="AR454" s="12">
        <v>0</v>
      </c>
    </row>
    <row r="455" spans="1:44" ht="51.4" customHeight="1">
      <c r="A455" s="18" t="s">
        <v>524</v>
      </c>
      <c r="B455" s="15" t="s">
        <v>525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5"/>
      <c r="S455" s="15"/>
      <c r="T455" s="21">
        <v>12.3</v>
      </c>
      <c r="U455" s="21">
        <v>0</v>
      </c>
      <c r="V455" s="21">
        <v>12.3</v>
      </c>
      <c r="W455" s="21">
        <v>0</v>
      </c>
      <c r="X455" s="21">
        <v>0</v>
      </c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>
        <v>10.1</v>
      </c>
      <c r="AJ455" s="21">
        <v>0</v>
      </c>
      <c r="AK455" s="21">
        <v>10.1</v>
      </c>
      <c r="AL455" s="21">
        <v>0</v>
      </c>
      <c r="AM455" s="21">
        <v>0</v>
      </c>
      <c r="AN455" s="21">
        <v>0</v>
      </c>
      <c r="AO455" s="12">
        <v>0</v>
      </c>
      <c r="AP455" s="12">
        <v>0</v>
      </c>
      <c r="AQ455" s="12">
        <v>0</v>
      </c>
      <c r="AR455" s="12">
        <v>0</v>
      </c>
    </row>
    <row r="456" spans="1:44" ht="68.45" customHeight="1">
      <c r="A456" s="18" t="s">
        <v>77</v>
      </c>
      <c r="B456" s="15" t="s">
        <v>525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 t="s">
        <v>78</v>
      </c>
      <c r="R456" s="15"/>
      <c r="S456" s="15"/>
      <c r="T456" s="21">
        <v>12.3</v>
      </c>
      <c r="U456" s="21">
        <v>0</v>
      </c>
      <c r="V456" s="21">
        <v>12.3</v>
      </c>
      <c r="W456" s="21">
        <v>0</v>
      </c>
      <c r="X456" s="21">
        <v>0</v>
      </c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>
        <v>10.1</v>
      </c>
      <c r="AJ456" s="21">
        <v>0</v>
      </c>
      <c r="AK456" s="21">
        <v>10.1</v>
      </c>
      <c r="AL456" s="21">
        <v>0</v>
      </c>
      <c r="AM456" s="21">
        <v>0</v>
      </c>
      <c r="AN456" s="21">
        <v>0</v>
      </c>
      <c r="AO456" s="12">
        <v>0</v>
      </c>
      <c r="AP456" s="12">
        <v>0</v>
      </c>
      <c r="AQ456" s="12">
        <v>0</v>
      </c>
      <c r="AR456" s="12">
        <v>0</v>
      </c>
    </row>
    <row r="457" spans="1:44" ht="51.4" customHeight="1">
      <c r="A457" s="18" t="s">
        <v>526</v>
      </c>
      <c r="B457" s="15" t="s">
        <v>527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5"/>
      <c r="S457" s="15"/>
      <c r="T457" s="21">
        <v>9.8000000000000007</v>
      </c>
      <c r="U457" s="21">
        <v>0</v>
      </c>
      <c r="V457" s="21">
        <v>9.8000000000000007</v>
      </c>
      <c r="W457" s="21">
        <v>0</v>
      </c>
      <c r="X457" s="21">
        <v>0</v>
      </c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>
        <v>9.8000000000000007</v>
      </c>
      <c r="AJ457" s="21">
        <v>0</v>
      </c>
      <c r="AK457" s="21">
        <v>9.8000000000000007</v>
      </c>
      <c r="AL457" s="21">
        <v>0</v>
      </c>
      <c r="AM457" s="21">
        <v>0</v>
      </c>
      <c r="AN457" s="21">
        <v>9.8000000000000007</v>
      </c>
      <c r="AO457" s="12">
        <v>0</v>
      </c>
      <c r="AP457" s="12">
        <v>9.8000000000000007</v>
      </c>
      <c r="AQ457" s="12">
        <v>0</v>
      </c>
      <c r="AR457" s="12">
        <v>0</v>
      </c>
    </row>
    <row r="458" spans="1:44" ht="68.45" customHeight="1">
      <c r="A458" s="18" t="s">
        <v>77</v>
      </c>
      <c r="B458" s="15" t="s">
        <v>527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 t="s">
        <v>78</v>
      </c>
      <c r="R458" s="15"/>
      <c r="S458" s="15"/>
      <c r="T458" s="21">
        <v>9.8000000000000007</v>
      </c>
      <c r="U458" s="21">
        <v>0</v>
      </c>
      <c r="V458" s="21">
        <v>9.8000000000000007</v>
      </c>
      <c r="W458" s="21">
        <v>0</v>
      </c>
      <c r="X458" s="21">
        <v>0</v>
      </c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>
        <v>9.8000000000000007</v>
      </c>
      <c r="AJ458" s="21">
        <v>0</v>
      </c>
      <c r="AK458" s="21">
        <v>9.8000000000000007</v>
      </c>
      <c r="AL458" s="21">
        <v>0</v>
      </c>
      <c r="AM458" s="21">
        <v>0</v>
      </c>
      <c r="AN458" s="21">
        <v>9.8000000000000007</v>
      </c>
      <c r="AO458" s="12">
        <v>0</v>
      </c>
      <c r="AP458" s="12">
        <v>9.8000000000000007</v>
      </c>
      <c r="AQ458" s="12">
        <v>0</v>
      </c>
      <c r="AR458" s="12">
        <v>0</v>
      </c>
    </row>
    <row r="459" spans="1:44" ht="68.45" customHeight="1">
      <c r="A459" s="18" t="s">
        <v>528</v>
      </c>
      <c r="B459" s="15" t="s">
        <v>529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5"/>
      <c r="S459" s="15"/>
      <c r="T459" s="21">
        <v>12.5</v>
      </c>
      <c r="U459" s="21">
        <v>0</v>
      </c>
      <c r="V459" s="21">
        <v>12.5</v>
      </c>
      <c r="W459" s="21">
        <v>0</v>
      </c>
      <c r="X459" s="21">
        <v>0</v>
      </c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>
        <v>12.5</v>
      </c>
      <c r="AJ459" s="21">
        <v>0</v>
      </c>
      <c r="AK459" s="21">
        <v>12.5</v>
      </c>
      <c r="AL459" s="21">
        <v>0</v>
      </c>
      <c r="AM459" s="21">
        <v>0</v>
      </c>
      <c r="AN459" s="21">
        <v>12.5</v>
      </c>
      <c r="AO459" s="12">
        <v>0</v>
      </c>
      <c r="AP459" s="12">
        <v>2.9</v>
      </c>
      <c r="AQ459" s="12">
        <v>0</v>
      </c>
      <c r="AR459" s="12">
        <v>0</v>
      </c>
    </row>
    <row r="460" spans="1:44" ht="68.45" customHeight="1">
      <c r="A460" s="18" t="s">
        <v>77</v>
      </c>
      <c r="B460" s="15" t="s">
        <v>529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 t="s">
        <v>78</v>
      </c>
      <c r="R460" s="15"/>
      <c r="S460" s="15"/>
      <c r="T460" s="21">
        <v>12.5</v>
      </c>
      <c r="U460" s="21">
        <v>0</v>
      </c>
      <c r="V460" s="21">
        <v>12.5</v>
      </c>
      <c r="W460" s="21">
        <v>0</v>
      </c>
      <c r="X460" s="21">
        <v>0</v>
      </c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>
        <v>12.5</v>
      </c>
      <c r="AJ460" s="21">
        <v>0</v>
      </c>
      <c r="AK460" s="21">
        <v>12.5</v>
      </c>
      <c r="AL460" s="21">
        <v>0</v>
      </c>
      <c r="AM460" s="21">
        <v>0</v>
      </c>
      <c r="AN460" s="21">
        <v>12.5</v>
      </c>
      <c r="AO460" s="12">
        <v>0</v>
      </c>
      <c r="AP460" s="12">
        <v>2.9</v>
      </c>
      <c r="AQ460" s="12">
        <v>0</v>
      </c>
      <c r="AR460" s="12">
        <v>0</v>
      </c>
    </row>
    <row r="461" spans="1:44" ht="34.15" customHeight="1">
      <c r="A461" s="18" t="s">
        <v>530</v>
      </c>
      <c r="B461" s="15" t="s">
        <v>531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5"/>
      <c r="S461" s="15"/>
      <c r="T461" s="21">
        <v>521.79999999999995</v>
      </c>
      <c r="U461" s="21">
        <v>0</v>
      </c>
      <c r="V461" s="21">
        <v>521.79999999999995</v>
      </c>
      <c r="W461" s="21">
        <v>0</v>
      </c>
      <c r="X461" s="21">
        <v>0</v>
      </c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>
        <v>521.79999999999995</v>
      </c>
      <c r="AJ461" s="21">
        <v>0</v>
      </c>
      <c r="AK461" s="21">
        <v>521.79999999999995</v>
      </c>
      <c r="AL461" s="21">
        <v>0</v>
      </c>
      <c r="AM461" s="21">
        <v>0</v>
      </c>
      <c r="AN461" s="21">
        <v>521.79999999999995</v>
      </c>
      <c r="AO461" s="12">
        <v>0</v>
      </c>
      <c r="AP461" s="12">
        <v>521.79999999999995</v>
      </c>
      <c r="AQ461" s="12">
        <v>0</v>
      </c>
      <c r="AR461" s="12">
        <v>0</v>
      </c>
    </row>
    <row r="462" spans="1:44" ht="68.45" customHeight="1">
      <c r="A462" s="18" t="s">
        <v>77</v>
      </c>
      <c r="B462" s="15" t="s">
        <v>531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 t="s">
        <v>78</v>
      </c>
      <c r="R462" s="15"/>
      <c r="S462" s="15"/>
      <c r="T462" s="21">
        <v>521.79999999999995</v>
      </c>
      <c r="U462" s="21">
        <v>0</v>
      </c>
      <c r="V462" s="21">
        <v>521.79999999999995</v>
      </c>
      <c r="W462" s="21">
        <v>0</v>
      </c>
      <c r="X462" s="21">
        <v>0</v>
      </c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>
        <v>521.79999999999995</v>
      </c>
      <c r="AJ462" s="21">
        <v>0</v>
      </c>
      <c r="AK462" s="21">
        <v>521.79999999999995</v>
      </c>
      <c r="AL462" s="21">
        <v>0</v>
      </c>
      <c r="AM462" s="21">
        <v>0</v>
      </c>
      <c r="AN462" s="21">
        <v>521.79999999999995</v>
      </c>
      <c r="AO462" s="12">
        <v>0</v>
      </c>
      <c r="AP462" s="12">
        <v>521.79999999999995</v>
      </c>
      <c r="AQ462" s="12">
        <v>0</v>
      </c>
      <c r="AR462" s="12">
        <v>0</v>
      </c>
    </row>
    <row r="463" spans="1:44" ht="51.4" customHeight="1">
      <c r="A463" s="18" t="s">
        <v>532</v>
      </c>
      <c r="B463" s="15" t="s">
        <v>533</v>
      </c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5"/>
      <c r="S463" s="15"/>
      <c r="T463" s="21">
        <v>14.2</v>
      </c>
      <c r="U463" s="21">
        <v>14.2</v>
      </c>
      <c r="V463" s="21">
        <v>0</v>
      </c>
      <c r="W463" s="21">
        <v>0</v>
      </c>
      <c r="X463" s="21">
        <v>0</v>
      </c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>
        <v>10.4</v>
      </c>
      <c r="AJ463" s="21">
        <v>10.4</v>
      </c>
      <c r="AK463" s="21">
        <v>0</v>
      </c>
      <c r="AL463" s="21">
        <v>0</v>
      </c>
      <c r="AM463" s="21">
        <v>0</v>
      </c>
      <c r="AN463" s="21">
        <v>84.6</v>
      </c>
      <c r="AO463" s="12">
        <v>84.6</v>
      </c>
      <c r="AP463" s="12">
        <v>0</v>
      </c>
      <c r="AQ463" s="12">
        <v>0</v>
      </c>
      <c r="AR463" s="12">
        <v>0</v>
      </c>
    </row>
    <row r="464" spans="1:44" ht="34.15" customHeight="1">
      <c r="A464" s="18" t="s">
        <v>52</v>
      </c>
      <c r="B464" s="15" t="s">
        <v>533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 t="s">
        <v>53</v>
      </c>
      <c r="R464" s="15"/>
      <c r="S464" s="15"/>
      <c r="T464" s="21">
        <v>14.2</v>
      </c>
      <c r="U464" s="21">
        <v>14.2</v>
      </c>
      <c r="V464" s="21">
        <v>0</v>
      </c>
      <c r="W464" s="21">
        <v>0</v>
      </c>
      <c r="X464" s="21">
        <v>0</v>
      </c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>
        <v>10.4</v>
      </c>
      <c r="AJ464" s="21">
        <v>10.4</v>
      </c>
      <c r="AK464" s="21">
        <v>0</v>
      </c>
      <c r="AL464" s="21">
        <v>0</v>
      </c>
      <c r="AM464" s="21">
        <v>0</v>
      </c>
      <c r="AN464" s="21">
        <v>84.6</v>
      </c>
      <c r="AO464" s="12">
        <v>84.6</v>
      </c>
      <c r="AP464" s="12">
        <v>0</v>
      </c>
      <c r="AQ464" s="12">
        <v>0</v>
      </c>
      <c r="AR464" s="12">
        <v>0</v>
      </c>
    </row>
    <row r="465" spans="1:44" ht="34.15" customHeight="1">
      <c r="A465" s="18" t="s">
        <v>534</v>
      </c>
      <c r="B465" s="15" t="s">
        <v>535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5"/>
      <c r="S465" s="15"/>
      <c r="T465" s="21">
        <f>1302.52836-46.82836</f>
        <v>1255.7</v>
      </c>
      <c r="U465" s="21">
        <v>1303.0753400000001</v>
      </c>
      <c r="V465" s="21">
        <v>0</v>
      </c>
      <c r="W465" s="21">
        <v>0</v>
      </c>
      <c r="X465" s="21">
        <v>0</v>
      </c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>
        <v>1381.3</v>
      </c>
      <c r="AJ465" s="21">
        <v>1381.3</v>
      </c>
      <c r="AK465" s="21">
        <v>0</v>
      </c>
      <c r="AL465" s="21">
        <v>0</v>
      </c>
      <c r="AM465" s="21">
        <v>0</v>
      </c>
      <c r="AN465" s="21">
        <v>1519.5</v>
      </c>
      <c r="AO465" s="12">
        <v>1519.5</v>
      </c>
      <c r="AP465" s="12">
        <v>0</v>
      </c>
      <c r="AQ465" s="12">
        <v>0</v>
      </c>
      <c r="AR465" s="12">
        <v>0</v>
      </c>
    </row>
    <row r="466" spans="1:44" ht="68.45" customHeight="1">
      <c r="A466" s="18" t="s">
        <v>77</v>
      </c>
      <c r="B466" s="15" t="s">
        <v>535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 t="s">
        <v>78</v>
      </c>
      <c r="R466" s="15"/>
      <c r="S466" s="15"/>
      <c r="T466" s="21">
        <v>1146.6656599999999</v>
      </c>
      <c r="U466" s="21">
        <v>1148.9386400000001</v>
      </c>
      <c r="V466" s="21">
        <v>0</v>
      </c>
      <c r="W466" s="21">
        <v>0</v>
      </c>
      <c r="X466" s="21">
        <v>0</v>
      </c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>
        <v>965.346</v>
      </c>
      <c r="AJ466" s="21">
        <v>965.346</v>
      </c>
      <c r="AK466" s="21">
        <v>0</v>
      </c>
      <c r="AL466" s="21">
        <v>0</v>
      </c>
      <c r="AM466" s="21">
        <v>0</v>
      </c>
      <c r="AN466" s="21">
        <v>965.346</v>
      </c>
      <c r="AO466" s="12">
        <v>965.346</v>
      </c>
      <c r="AP466" s="12">
        <v>0</v>
      </c>
      <c r="AQ466" s="12">
        <v>0</v>
      </c>
      <c r="AR466" s="12">
        <v>0</v>
      </c>
    </row>
    <row r="467" spans="1:44" ht="34.15" customHeight="1">
      <c r="A467" s="18" t="s">
        <v>52</v>
      </c>
      <c r="B467" s="15" t="s">
        <v>535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 t="s">
        <v>53</v>
      </c>
      <c r="R467" s="15"/>
      <c r="S467" s="15"/>
      <c r="T467" s="21">
        <f>155.8627-46.82836</f>
        <v>109.03433999999999</v>
      </c>
      <c r="U467" s="21">
        <v>154.13669999999999</v>
      </c>
      <c r="V467" s="21">
        <v>0</v>
      </c>
      <c r="W467" s="21">
        <v>0</v>
      </c>
      <c r="X467" s="21">
        <v>0</v>
      </c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>
        <v>415.95400000000001</v>
      </c>
      <c r="AJ467" s="21">
        <v>415.95400000000001</v>
      </c>
      <c r="AK467" s="21">
        <v>0</v>
      </c>
      <c r="AL467" s="21">
        <v>0</v>
      </c>
      <c r="AM467" s="21">
        <v>0</v>
      </c>
      <c r="AN467" s="21">
        <v>554.154</v>
      </c>
      <c r="AO467" s="12">
        <v>554.154</v>
      </c>
      <c r="AP467" s="12">
        <v>0</v>
      </c>
      <c r="AQ467" s="12">
        <v>0</v>
      </c>
      <c r="AR467" s="12">
        <v>0</v>
      </c>
    </row>
    <row r="468" spans="1:44" ht="34.15" customHeight="1">
      <c r="A468" s="18" t="s">
        <v>536</v>
      </c>
      <c r="B468" s="15" t="s">
        <v>537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5"/>
      <c r="S468" s="15"/>
      <c r="T468" s="21">
        <v>1560.08</v>
      </c>
      <c r="U468" s="21">
        <v>0</v>
      </c>
      <c r="V468" s="21">
        <v>0</v>
      </c>
      <c r="W468" s="21">
        <v>0</v>
      </c>
      <c r="X468" s="21">
        <v>0</v>
      </c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>
        <v>1502.34</v>
      </c>
      <c r="AJ468" s="21">
        <v>0</v>
      </c>
      <c r="AK468" s="21">
        <v>0</v>
      </c>
      <c r="AL468" s="21">
        <v>0</v>
      </c>
      <c r="AM468" s="21">
        <v>0</v>
      </c>
      <c r="AN468" s="21">
        <v>1502.34</v>
      </c>
      <c r="AO468" s="12">
        <v>0</v>
      </c>
      <c r="AP468" s="12">
        <v>0</v>
      </c>
      <c r="AQ468" s="12">
        <v>0</v>
      </c>
      <c r="AR468" s="12">
        <v>0</v>
      </c>
    </row>
    <row r="469" spans="1:44" ht="68.45" customHeight="1">
      <c r="A469" s="18" t="s">
        <v>77</v>
      </c>
      <c r="B469" s="15" t="s">
        <v>537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 t="s">
        <v>78</v>
      </c>
      <c r="R469" s="15"/>
      <c r="S469" s="15"/>
      <c r="T469" s="21">
        <v>1560.08</v>
      </c>
      <c r="U469" s="21">
        <v>0</v>
      </c>
      <c r="V469" s="21">
        <v>0</v>
      </c>
      <c r="W469" s="21">
        <v>0</v>
      </c>
      <c r="X469" s="21">
        <v>0</v>
      </c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>
        <v>1502.34</v>
      </c>
      <c r="AJ469" s="21">
        <v>0</v>
      </c>
      <c r="AK469" s="21">
        <v>0</v>
      </c>
      <c r="AL469" s="21">
        <v>0</v>
      </c>
      <c r="AM469" s="21">
        <v>0</v>
      </c>
      <c r="AN469" s="21">
        <v>1502.34</v>
      </c>
      <c r="AO469" s="12">
        <v>0</v>
      </c>
      <c r="AP469" s="12">
        <v>0</v>
      </c>
      <c r="AQ469" s="12">
        <v>0</v>
      </c>
      <c r="AR469" s="12">
        <v>0</v>
      </c>
    </row>
    <row r="470" spans="1:44" ht="34.15" customHeight="1">
      <c r="A470" s="18" t="s">
        <v>538</v>
      </c>
      <c r="B470" s="15" t="s">
        <v>539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5"/>
      <c r="S470" s="15"/>
      <c r="T470" s="21">
        <v>461</v>
      </c>
      <c r="U470" s="21">
        <v>0</v>
      </c>
      <c r="V470" s="21">
        <v>0</v>
      </c>
      <c r="W470" s="21">
        <v>0</v>
      </c>
      <c r="X470" s="21">
        <v>0</v>
      </c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>
        <v>852</v>
      </c>
      <c r="AJ470" s="21">
        <v>0</v>
      </c>
      <c r="AK470" s="21">
        <v>0</v>
      </c>
      <c r="AL470" s="21">
        <v>0</v>
      </c>
      <c r="AM470" s="21">
        <v>0</v>
      </c>
      <c r="AN470" s="21">
        <v>852</v>
      </c>
      <c r="AO470" s="12">
        <v>0</v>
      </c>
      <c r="AP470" s="12">
        <v>0</v>
      </c>
      <c r="AQ470" s="12">
        <v>0</v>
      </c>
      <c r="AR470" s="12">
        <v>0</v>
      </c>
    </row>
    <row r="471" spans="1:44" ht="68.45" customHeight="1">
      <c r="A471" s="18" t="s">
        <v>77</v>
      </c>
      <c r="B471" s="15" t="s">
        <v>539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 t="s">
        <v>78</v>
      </c>
      <c r="R471" s="15"/>
      <c r="S471" s="15"/>
      <c r="T471" s="21">
        <v>461</v>
      </c>
      <c r="U471" s="21">
        <v>0</v>
      </c>
      <c r="V471" s="21">
        <v>0</v>
      </c>
      <c r="W471" s="21">
        <v>0</v>
      </c>
      <c r="X471" s="21">
        <v>0</v>
      </c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>
        <v>852</v>
      </c>
      <c r="AJ471" s="21">
        <v>0</v>
      </c>
      <c r="AK471" s="21">
        <v>0</v>
      </c>
      <c r="AL471" s="21">
        <v>0</v>
      </c>
      <c r="AM471" s="21">
        <v>0</v>
      </c>
      <c r="AN471" s="21">
        <v>852</v>
      </c>
      <c r="AO471" s="12">
        <v>0</v>
      </c>
      <c r="AP471" s="12">
        <v>0</v>
      </c>
      <c r="AQ471" s="12">
        <v>0</v>
      </c>
      <c r="AR471" s="12">
        <v>0</v>
      </c>
    </row>
    <row r="472" spans="1:44" ht="34.15" customHeight="1">
      <c r="A472" s="18" t="s">
        <v>540</v>
      </c>
      <c r="B472" s="15" t="s">
        <v>541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5"/>
      <c r="S472" s="15"/>
      <c r="T472" s="21">
        <f>42720.97036-276.02521</f>
        <v>42444.94515</v>
      </c>
      <c r="U472" s="21">
        <v>0</v>
      </c>
      <c r="V472" s="21">
        <v>0</v>
      </c>
      <c r="W472" s="21">
        <v>0</v>
      </c>
      <c r="X472" s="21">
        <v>0</v>
      </c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>
        <v>33335.31</v>
      </c>
      <c r="AJ472" s="21">
        <v>0</v>
      </c>
      <c r="AK472" s="21">
        <v>0</v>
      </c>
      <c r="AL472" s="21">
        <v>0</v>
      </c>
      <c r="AM472" s="21">
        <v>0</v>
      </c>
      <c r="AN472" s="21">
        <v>38663.86</v>
      </c>
      <c r="AO472" s="12">
        <v>0</v>
      </c>
      <c r="AP472" s="12">
        <v>0</v>
      </c>
      <c r="AQ472" s="12">
        <v>0</v>
      </c>
      <c r="AR472" s="12">
        <v>0</v>
      </c>
    </row>
    <row r="473" spans="1:44" ht="68.45" customHeight="1">
      <c r="A473" s="18" t="s">
        <v>77</v>
      </c>
      <c r="B473" s="15" t="s">
        <v>541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 t="s">
        <v>78</v>
      </c>
      <c r="R473" s="15"/>
      <c r="S473" s="15"/>
      <c r="T473" s="21">
        <v>35815.556389999998</v>
      </c>
      <c r="U473" s="21">
        <v>0</v>
      </c>
      <c r="V473" s="21">
        <v>0</v>
      </c>
      <c r="W473" s="21">
        <v>0</v>
      </c>
      <c r="X473" s="21">
        <v>0</v>
      </c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>
        <v>27552</v>
      </c>
      <c r="AJ473" s="21">
        <v>0</v>
      </c>
      <c r="AK473" s="21">
        <v>0</v>
      </c>
      <c r="AL473" s="21">
        <v>0</v>
      </c>
      <c r="AM473" s="21">
        <v>0</v>
      </c>
      <c r="AN473" s="21">
        <v>30880.55</v>
      </c>
      <c r="AO473" s="12">
        <v>0</v>
      </c>
      <c r="AP473" s="12">
        <v>0</v>
      </c>
      <c r="AQ473" s="12">
        <v>0</v>
      </c>
      <c r="AR473" s="12">
        <v>0</v>
      </c>
    </row>
    <row r="474" spans="1:44" ht="34.15" customHeight="1">
      <c r="A474" s="18" t="s">
        <v>52</v>
      </c>
      <c r="B474" s="15" t="s">
        <v>541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 t="s">
        <v>53</v>
      </c>
      <c r="R474" s="15"/>
      <c r="S474" s="15"/>
      <c r="T474" s="21">
        <f>6014.22199-269.95621</f>
        <v>5744.2657799999997</v>
      </c>
      <c r="U474" s="21">
        <v>0</v>
      </c>
      <c r="V474" s="21">
        <v>0</v>
      </c>
      <c r="W474" s="21">
        <v>0</v>
      </c>
      <c r="X474" s="21">
        <v>0</v>
      </c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>
        <v>5094.576</v>
      </c>
      <c r="AJ474" s="21">
        <v>0</v>
      </c>
      <c r="AK474" s="21">
        <v>0</v>
      </c>
      <c r="AL474" s="21">
        <v>0</v>
      </c>
      <c r="AM474" s="21">
        <v>0</v>
      </c>
      <c r="AN474" s="21">
        <v>7094.576</v>
      </c>
      <c r="AO474" s="12">
        <v>0</v>
      </c>
      <c r="AP474" s="12">
        <v>0</v>
      </c>
      <c r="AQ474" s="12">
        <v>0</v>
      </c>
      <c r="AR474" s="12">
        <v>0</v>
      </c>
    </row>
    <row r="475" spans="1:44" ht="34.15" customHeight="1">
      <c r="A475" s="18" t="s">
        <v>101</v>
      </c>
      <c r="B475" s="15" t="s">
        <v>541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 t="s">
        <v>102</v>
      </c>
      <c r="R475" s="15"/>
      <c r="S475" s="15"/>
      <c r="T475" s="21">
        <v>256.16345999999999</v>
      </c>
      <c r="U475" s="21">
        <v>0</v>
      </c>
      <c r="V475" s="21">
        <v>0</v>
      </c>
      <c r="W475" s="21">
        <v>0</v>
      </c>
      <c r="X475" s="21">
        <v>0</v>
      </c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12">
        <v>0</v>
      </c>
      <c r="AP475" s="12">
        <v>0</v>
      </c>
      <c r="AQ475" s="12">
        <v>0</v>
      </c>
      <c r="AR475" s="12">
        <v>0</v>
      </c>
    </row>
    <row r="476" spans="1:44" ht="34.15" customHeight="1">
      <c r="A476" s="18" t="s">
        <v>44</v>
      </c>
      <c r="B476" s="15" t="s">
        <v>541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 t="s">
        <v>45</v>
      </c>
      <c r="R476" s="15"/>
      <c r="S476" s="15"/>
      <c r="T476" s="21">
        <f>635.02852-6.069</f>
        <v>628.95952</v>
      </c>
      <c r="U476" s="21">
        <v>0</v>
      </c>
      <c r="V476" s="21">
        <v>0</v>
      </c>
      <c r="W476" s="21">
        <v>0</v>
      </c>
      <c r="X476" s="21">
        <v>0</v>
      </c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>
        <v>688.73400000000004</v>
      </c>
      <c r="AJ476" s="21">
        <v>0</v>
      </c>
      <c r="AK476" s="21">
        <v>0</v>
      </c>
      <c r="AL476" s="21">
        <v>0</v>
      </c>
      <c r="AM476" s="21">
        <v>0</v>
      </c>
      <c r="AN476" s="21">
        <v>688.73400000000004</v>
      </c>
      <c r="AO476" s="12">
        <v>0</v>
      </c>
      <c r="AP476" s="12">
        <v>0</v>
      </c>
      <c r="AQ476" s="12">
        <v>0</v>
      </c>
      <c r="AR476" s="12">
        <v>0</v>
      </c>
    </row>
    <row r="477" spans="1:44" ht="34.15" customHeight="1">
      <c r="A477" s="18" t="s">
        <v>542</v>
      </c>
      <c r="B477" s="15" t="s">
        <v>543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5"/>
      <c r="S477" s="15"/>
      <c r="T477" s="21">
        <v>1103.0336500000001</v>
      </c>
      <c r="U477" s="21">
        <v>0</v>
      </c>
      <c r="V477" s="21">
        <v>0</v>
      </c>
      <c r="W477" s="21">
        <v>0</v>
      </c>
      <c r="X477" s="21">
        <v>0</v>
      </c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>
        <v>1027.01</v>
      </c>
      <c r="AJ477" s="21">
        <v>0</v>
      </c>
      <c r="AK477" s="21">
        <v>0</v>
      </c>
      <c r="AL477" s="21">
        <v>0</v>
      </c>
      <c r="AM477" s="21">
        <v>0</v>
      </c>
      <c r="AN477" s="21">
        <v>1027.01</v>
      </c>
      <c r="AO477" s="12">
        <v>0</v>
      </c>
      <c r="AP477" s="12">
        <v>0</v>
      </c>
      <c r="AQ477" s="12">
        <v>0</v>
      </c>
      <c r="AR477" s="12">
        <v>0</v>
      </c>
    </row>
    <row r="478" spans="1:44" ht="68.45" customHeight="1">
      <c r="A478" s="18" t="s">
        <v>77</v>
      </c>
      <c r="B478" s="15" t="s">
        <v>543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 t="s">
        <v>78</v>
      </c>
      <c r="R478" s="15"/>
      <c r="S478" s="15"/>
      <c r="T478" s="21">
        <v>1103.0336500000001</v>
      </c>
      <c r="U478" s="21">
        <v>0</v>
      </c>
      <c r="V478" s="21">
        <v>0</v>
      </c>
      <c r="W478" s="21">
        <v>0</v>
      </c>
      <c r="X478" s="21">
        <v>0</v>
      </c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>
        <v>1027.01</v>
      </c>
      <c r="AJ478" s="21">
        <v>0</v>
      </c>
      <c r="AK478" s="21">
        <v>0</v>
      </c>
      <c r="AL478" s="21">
        <v>0</v>
      </c>
      <c r="AM478" s="21">
        <v>0</v>
      </c>
      <c r="AN478" s="21">
        <v>1027.01</v>
      </c>
      <c r="AO478" s="12">
        <v>0</v>
      </c>
      <c r="AP478" s="12">
        <v>0</v>
      </c>
      <c r="AQ478" s="12">
        <v>0</v>
      </c>
      <c r="AR478" s="12">
        <v>0</v>
      </c>
    </row>
    <row r="479" spans="1:44" ht="34.15" customHeight="1">
      <c r="A479" s="18" t="s">
        <v>544</v>
      </c>
      <c r="B479" s="15" t="s">
        <v>545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5"/>
      <c r="S479" s="15"/>
      <c r="T479" s="21">
        <v>31160.906370000001</v>
      </c>
      <c r="U479" s="21">
        <v>0</v>
      </c>
      <c r="V479" s="21">
        <v>10910.029280000001</v>
      </c>
      <c r="W479" s="21">
        <v>400.71591999999998</v>
      </c>
      <c r="X479" s="21">
        <v>0</v>
      </c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>
        <v>28301.106210000002</v>
      </c>
      <c r="AJ479" s="21">
        <v>0</v>
      </c>
      <c r="AK479" s="21">
        <v>11237.09928</v>
      </c>
      <c r="AL479" s="21">
        <v>366.81689999999998</v>
      </c>
      <c r="AM479" s="21">
        <v>0</v>
      </c>
      <c r="AN479" s="21">
        <v>31730.691050000001</v>
      </c>
      <c r="AO479" s="12">
        <v>0</v>
      </c>
      <c r="AP479" s="12">
        <v>15044.301020000001</v>
      </c>
      <c r="AQ479" s="12">
        <v>0</v>
      </c>
      <c r="AR479" s="12">
        <v>0</v>
      </c>
    </row>
    <row r="480" spans="1:44" ht="34.15" customHeight="1">
      <c r="A480" s="18" t="s">
        <v>160</v>
      </c>
      <c r="B480" s="15" t="s">
        <v>546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5"/>
      <c r="S480" s="15"/>
      <c r="T480" s="21">
        <v>6975.7860000000001</v>
      </c>
      <c r="U480" s="21">
        <v>0</v>
      </c>
      <c r="V480" s="21">
        <v>6975.7860000000001</v>
      </c>
      <c r="W480" s="21">
        <v>0</v>
      </c>
      <c r="X480" s="21">
        <v>0</v>
      </c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>
        <v>6130.6</v>
      </c>
      <c r="AJ480" s="21">
        <v>0</v>
      </c>
      <c r="AK480" s="21">
        <v>6130.6</v>
      </c>
      <c r="AL480" s="21">
        <v>0</v>
      </c>
      <c r="AM480" s="21">
        <v>0</v>
      </c>
      <c r="AN480" s="21">
        <v>6130.6</v>
      </c>
      <c r="AO480" s="12">
        <v>0</v>
      </c>
      <c r="AP480" s="12">
        <v>6130.6</v>
      </c>
      <c r="AQ480" s="12">
        <v>0</v>
      </c>
      <c r="AR480" s="12">
        <v>0</v>
      </c>
    </row>
    <row r="481" spans="1:44" ht="68.45" customHeight="1">
      <c r="A481" s="18" t="s">
        <v>77</v>
      </c>
      <c r="B481" s="15" t="s">
        <v>546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 t="s">
        <v>78</v>
      </c>
      <c r="R481" s="15"/>
      <c r="S481" s="15"/>
      <c r="T481" s="21">
        <v>6975.7860000000001</v>
      </c>
      <c r="U481" s="21">
        <v>0</v>
      </c>
      <c r="V481" s="21">
        <v>6975.7860000000001</v>
      </c>
      <c r="W481" s="21">
        <v>0</v>
      </c>
      <c r="X481" s="21">
        <v>0</v>
      </c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>
        <v>6130.6</v>
      </c>
      <c r="AJ481" s="21">
        <v>0</v>
      </c>
      <c r="AK481" s="21">
        <v>6130.6</v>
      </c>
      <c r="AL481" s="21">
        <v>0</v>
      </c>
      <c r="AM481" s="21">
        <v>0</v>
      </c>
      <c r="AN481" s="21">
        <v>6130.6</v>
      </c>
      <c r="AO481" s="12">
        <v>0</v>
      </c>
      <c r="AP481" s="12">
        <v>6130.6</v>
      </c>
      <c r="AQ481" s="12">
        <v>0</v>
      </c>
      <c r="AR481" s="12">
        <v>0</v>
      </c>
    </row>
    <row r="482" spans="1:44" ht="51.4" customHeight="1">
      <c r="A482" s="18" t="s">
        <v>547</v>
      </c>
      <c r="B482" s="15" t="s">
        <v>548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5"/>
      <c r="S482" s="15"/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>
        <v>1470.1471799999999</v>
      </c>
      <c r="AJ482" s="21">
        <v>0</v>
      </c>
      <c r="AK482" s="21">
        <v>1470.1471799999999</v>
      </c>
      <c r="AL482" s="21">
        <v>0</v>
      </c>
      <c r="AM482" s="21">
        <v>0</v>
      </c>
      <c r="AN482" s="21">
        <v>8585.9010199999993</v>
      </c>
      <c r="AO482" s="12">
        <v>0</v>
      </c>
      <c r="AP482" s="12">
        <v>8585.9010199999993</v>
      </c>
      <c r="AQ482" s="12">
        <v>0</v>
      </c>
      <c r="AR482" s="12">
        <v>0</v>
      </c>
    </row>
    <row r="483" spans="1:44" ht="34.15" customHeight="1">
      <c r="A483" s="18" t="s">
        <v>44</v>
      </c>
      <c r="B483" s="15" t="s">
        <v>548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 t="s">
        <v>45</v>
      </c>
      <c r="R483" s="15"/>
      <c r="S483" s="15"/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>
        <v>1470.1471799999999</v>
      </c>
      <c r="AJ483" s="21">
        <v>0</v>
      </c>
      <c r="AK483" s="21">
        <v>1470.1471799999999</v>
      </c>
      <c r="AL483" s="21">
        <v>0</v>
      </c>
      <c r="AM483" s="21">
        <v>0</v>
      </c>
      <c r="AN483" s="21">
        <v>8585.9010199999993</v>
      </c>
      <c r="AO483" s="12">
        <v>0</v>
      </c>
      <c r="AP483" s="12">
        <v>8585.9010199999993</v>
      </c>
      <c r="AQ483" s="12">
        <v>0</v>
      </c>
      <c r="AR483" s="12">
        <v>0</v>
      </c>
    </row>
    <row r="484" spans="1:44" ht="51.4" customHeight="1">
      <c r="A484" s="18" t="s">
        <v>549</v>
      </c>
      <c r="B484" s="15" t="s">
        <v>550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5"/>
      <c r="S484" s="15"/>
      <c r="T484" s="21">
        <v>327.8</v>
      </c>
      <c r="U484" s="21">
        <v>0</v>
      </c>
      <c r="V484" s="21">
        <v>327.8</v>
      </c>
      <c r="W484" s="21">
        <v>0</v>
      </c>
      <c r="X484" s="21">
        <v>0</v>
      </c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>
        <v>327.8</v>
      </c>
      <c r="AJ484" s="21">
        <v>0</v>
      </c>
      <c r="AK484" s="21">
        <v>327.8</v>
      </c>
      <c r="AL484" s="21">
        <v>0</v>
      </c>
      <c r="AM484" s="21">
        <v>0</v>
      </c>
      <c r="AN484" s="21">
        <v>327.8</v>
      </c>
      <c r="AO484" s="12">
        <v>0</v>
      </c>
      <c r="AP484" s="12">
        <v>327.8</v>
      </c>
      <c r="AQ484" s="12">
        <v>0</v>
      </c>
      <c r="AR484" s="12">
        <v>0</v>
      </c>
    </row>
    <row r="485" spans="1:44" ht="34.15" customHeight="1">
      <c r="A485" s="18" t="s">
        <v>52</v>
      </c>
      <c r="B485" s="15" t="s">
        <v>550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 t="s">
        <v>53</v>
      </c>
      <c r="R485" s="15"/>
      <c r="S485" s="15"/>
      <c r="T485" s="21">
        <v>327.8</v>
      </c>
      <c r="U485" s="21">
        <v>0</v>
      </c>
      <c r="V485" s="21">
        <v>327.8</v>
      </c>
      <c r="W485" s="21">
        <v>0</v>
      </c>
      <c r="X485" s="21">
        <v>0</v>
      </c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>
        <v>327.8</v>
      </c>
      <c r="AJ485" s="21">
        <v>0</v>
      </c>
      <c r="AK485" s="21">
        <v>327.8</v>
      </c>
      <c r="AL485" s="21">
        <v>0</v>
      </c>
      <c r="AM485" s="21">
        <v>0</v>
      </c>
      <c r="AN485" s="21">
        <v>327.8</v>
      </c>
      <c r="AO485" s="12">
        <v>0</v>
      </c>
      <c r="AP485" s="12">
        <v>327.8</v>
      </c>
      <c r="AQ485" s="12">
        <v>0</v>
      </c>
      <c r="AR485" s="12">
        <v>0</v>
      </c>
    </row>
    <row r="486" spans="1:44" ht="34.15" customHeight="1">
      <c r="A486" s="18" t="s">
        <v>75</v>
      </c>
      <c r="B486" s="15" t="s">
        <v>551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5"/>
      <c r="S486" s="15"/>
      <c r="T486" s="21">
        <v>16438.868920000001</v>
      </c>
      <c r="U486" s="21">
        <v>0</v>
      </c>
      <c r="V486" s="21">
        <v>0</v>
      </c>
      <c r="W486" s="21">
        <v>0</v>
      </c>
      <c r="X486" s="21">
        <v>0</v>
      </c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>
        <v>16186.39003</v>
      </c>
      <c r="AJ486" s="21">
        <v>0</v>
      </c>
      <c r="AK486" s="21">
        <v>0</v>
      </c>
      <c r="AL486" s="21">
        <v>0</v>
      </c>
      <c r="AM486" s="21">
        <v>0</v>
      </c>
      <c r="AN486" s="21">
        <v>16186.39003</v>
      </c>
      <c r="AO486" s="12">
        <v>0</v>
      </c>
      <c r="AP486" s="12">
        <v>0</v>
      </c>
      <c r="AQ486" s="12">
        <v>0</v>
      </c>
      <c r="AR486" s="12">
        <v>0</v>
      </c>
    </row>
    <row r="487" spans="1:44" ht="68.45" customHeight="1">
      <c r="A487" s="18" t="s">
        <v>77</v>
      </c>
      <c r="B487" s="15" t="s">
        <v>551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 t="s">
        <v>78</v>
      </c>
      <c r="R487" s="15"/>
      <c r="S487" s="15"/>
      <c r="T487" s="21">
        <v>14392.60303</v>
      </c>
      <c r="U487" s="21">
        <v>0</v>
      </c>
      <c r="V487" s="21">
        <v>0</v>
      </c>
      <c r="W487" s="21">
        <v>0</v>
      </c>
      <c r="X487" s="21">
        <v>0</v>
      </c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>
        <v>14001.410029999999</v>
      </c>
      <c r="AJ487" s="21">
        <v>0</v>
      </c>
      <c r="AK487" s="21">
        <v>0</v>
      </c>
      <c r="AL487" s="21">
        <v>0</v>
      </c>
      <c r="AM487" s="21">
        <v>0</v>
      </c>
      <c r="AN487" s="21">
        <v>14001.410029999999</v>
      </c>
      <c r="AO487" s="12">
        <v>0</v>
      </c>
      <c r="AP487" s="12">
        <v>0</v>
      </c>
      <c r="AQ487" s="12">
        <v>0</v>
      </c>
      <c r="AR487" s="12">
        <v>0</v>
      </c>
    </row>
    <row r="488" spans="1:44" ht="34.15" customHeight="1">
      <c r="A488" s="18" t="s">
        <v>52</v>
      </c>
      <c r="B488" s="15" t="s">
        <v>551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 t="s">
        <v>53</v>
      </c>
      <c r="R488" s="15"/>
      <c r="S488" s="15"/>
      <c r="T488" s="21">
        <v>2037.1024299999999</v>
      </c>
      <c r="U488" s="21">
        <v>0</v>
      </c>
      <c r="V488" s="21">
        <v>0</v>
      </c>
      <c r="W488" s="21">
        <v>0</v>
      </c>
      <c r="X488" s="21">
        <v>0</v>
      </c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>
        <v>2184.98</v>
      </c>
      <c r="AJ488" s="21">
        <v>0</v>
      </c>
      <c r="AK488" s="21">
        <v>0</v>
      </c>
      <c r="AL488" s="21">
        <v>0</v>
      </c>
      <c r="AM488" s="21">
        <v>0</v>
      </c>
      <c r="AN488" s="21">
        <v>2184.98</v>
      </c>
      <c r="AO488" s="12">
        <v>0</v>
      </c>
      <c r="AP488" s="12">
        <v>0</v>
      </c>
      <c r="AQ488" s="12">
        <v>0</v>
      </c>
      <c r="AR488" s="12">
        <v>0</v>
      </c>
    </row>
    <row r="489" spans="1:44" ht="34.15" customHeight="1">
      <c r="A489" s="18" t="s">
        <v>44</v>
      </c>
      <c r="B489" s="15" t="s">
        <v>551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 t="s">
        <v>45</v>
      </c>
      <c r="R489" s="15"/>
      <c r="S489" s="15"/>
      <c r="T489" s="21">
        <v>9.1634600000000006</v>
      </c>
      <c r="U489" s="21">
        <v>0</v>
      </c>
      <c r="V489" s="21">
        <v>0</v>
      </c>
      <c r="W489" s="21">
        <v>0</v>
      </c>
      <c r="X489" s="21">
        <v>0</v>
      </c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12">
        <v>0</v>
      </c>
      <c r="AP489" s="12">
        <v>0</v>
      </c>
      <c r="AQ489" s="12">
        <v>0</v>
      </c>
      <c r="AR489" s="12">
        <v>0</v>
      </c>
    </row>
    <row r="490" spans="1:44" ht="34.15" customHeight="1">
      <c r="A490" s="18" t="s">
        <v>552</v>
      </c>
      <c r="B490" s="15" t="s">
        <v>553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5"/>
      <c r="S490" s="15"/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>
        <v>500</v>
      </c>
      <c r="AJ490" s="21">
        <v>0</v>
      </c>
      <c r="AK490" s="21">
        <v>0</v>
      </c>
      <c r="AL490" s="21">
        <v>0</v>
      </c>
      <c r="AM490" s="21">
        <v>0</v>
      </c>
      <c r="AN490" s="21">
        <v>500</v>
      </c>
      <c r="AO490" s="12">
        <v>0</v>
      </c>
      <c r="AP490" s="12">
        <v>0</v>
      </c>
      <c r="AQ490" s="12">
        <v>0</v>
      </c>
      <c r="AR490" s="12">
        <v>0</v>
      </c>
    </row>
    <row r="491" spans="1:44" ht="34.15" customHeight="1">
      <c r="A491" s="18" t="s">
        <v>44</v>
      </c>
      <c r="B491" s="15" t="s">
        <v>553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 t="s">
        <v>45</v>
      </c>
      <c r="R491" s="15"/>
      <c r="S491" s="15"/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>
        <v>500</v>
      </c>
      <c r="AJ491" s="21">
        <v>0</v>
      </c>
      <c r="AK491" s="21">
        <v>0</v>
      </c>
      <c r="AL491" s="21">
        <v>0</v>
      </c>
      <c r="AM491" s="21">
        <v>0</v>
      </c>
      <c r="AN491" s="21">
        <v>500</v>
      </c>
      <c r="AO491" s="12">
        <v>0</v>
      </c>
      <c r="AP491" s="12">
        <v>0</v>
      </c>
      <c r="AQ491" s="12">
        <v>0</v>
      </c>
      <c r="AR491" s="12">
        <v>0</v>
      </c>
    </row>
    <row r="492" spans="1:44" ht="34.15" customHeight="1">
      <c r="A492" s="18" t="s">
        <v>554</v>
      </c>
      <c r="B492" s="15" t="s">
        <v>555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5"/>
      <c r="S492" s="15"/>
      <c r="T492" s="21">
        <v>2125.8908000000001</v>
      </c>
      <c r="U492" s="21">
        <v>0</v>
      </c>
      <c r="V492" s="21">
        <v>0</v>
      </c>
      <c r="W492" s="21">
        <v>0</v>
      </c>
      <c r="X492" s="21">
        <v>0</v>
      </c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12">
        <v>0</v>
      </c>
      <c r="AP492" s="12">
        <v>0</v>
      </c>
      <c r="AQ492" s="12">
        <v>0</v>
      </c>
      <c r="AR492" s="12">
        <v>0</v>
      </c>
    </row>
    <row r="493" spans="1:44" ht="34.15" customHeight="1">
      <c r="A493" s="18" t="s">
        <v>52</v>
      </c>
      <c r="B493" s="15" t="s">
        <v>555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 t="s">
        <v>53</v>
      </c>
      <c r="R493" s="15"/>
      <c r="S493" s="15"/>
      <c r="T493" s="21">
        <v>1070.01235</v>
      </c>
      <c r="U493" s="21">
        <v>0</v>
      </c>
      <c r="V493" s="21">
        <v>0</v>
      </c>
      <c r="W493" s="21">
        <v>0</v>
      </c>
      <c r="X493" s="21">
        <v>0</v>
      </c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12">
        <v>0</v>
      </c>
      <c r="AP493" s="12">
        <v>0</v>
      </c>
      <c r="AQ493" s="12">
        <v>0</v>
      </c>
      <c r="AR493" s="12">
        <v>0</v>
      </c>
    </row>
    <row r="494" spans="1:44" ht="34.15" customHeight="1">
      <c r="A494" s="18" t="s">
        <v>79</v>
      </c>
      <c r="B494" s="15" t="s">
        <v>555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 t="s">
        <v>80</v>
      </c>
      <c r="R494" s="15"/>
      <c r="S494" s="15"/>
      <c r="T494" s="21">
        <v>1006.88045</v>
      </c>
      <c r="U494" s="21">
        <v>0</v>
      </c>
      <c r="V494" s="21">
        <v>0</v>
      </c>
      <c r="W494" s="21">
        <v>0</v>
      </c>
      <c r="X494" s="21">
        <v>0</v>
      </c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12">
        <v>0</v>
      </c>
      <c r="AP494" s="12">
        <v>0</v>
      </c>
      <c r="AQ494" s="12">
        <v>0</v>
      </c>
      <c r="AR494" s="12">
        <v>0</v>
      </c>
    </row>
    <row r="495" spans="1:44" ht="34.15" customHeight="1">
      <c r="A495" s="18" t="s">
        <v>44</v>
      </c>
      <c r="B495" s="15" t="s">
        <v>555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 t="s">
        <v>45</v>
      </c>
      <c r="R495" s="15"/>
      <c r="S495" s="15"/>
      <c r="T495" s="21">
        <v>48.997999999999998</v>
      </c>
      <c r="U495" s="21">
        <v>0</v>
      </c>
      <c r="V495" s="21">
        <v>0</v>
      </c>
      <c r="W495" s="21">
        <v>0</v>
      </c>
      <c r="X495" s="21">
        <v>0</v>
      </c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0</v>
      </c>
      <c r="AO495" s="12">
        <v>0</v>
      </c>
      <c r="AP495" s="12">
        <v>0</v>
      </c>
      <c r="AQ495" s="12">
        <v>0</v>
      </c>
      <c r="AR495" s="12">
        <v>0</v>
      </c>
    </row>
    <row r="496" spans="1:44" ht="34.15" customHeight="1">
      <c r="A496" s="18" t="s">
        <v>556</v>
      </c>
      <c r="B496" s="15" t="s">
        <v>557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5"/>
      <c r="S496" s="15"/>
      <c r="T496" s="21">
        <v>1023.65145</v>
      </c>
      <c r="U496" s="21">
        <v>0</v>
      </c>
      <c r="V496" s="21">
        <v>0</v>
      </c>
      <c r="W496" s="21">
        <v>0</v>
      </c>
      <c r="X496" s="21">
        <v>0</v>
      </c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12">
        <v>0</v>
      </c>
      <c r="AP496" s="12">
        <v>0</v>
      </c>
      <c r="AQ496" s="12">
        <v>0</v>
      </c>
      <c r="AR496" s="12">
        <v>0</v>
      </c>
    </row>
    <row r="497" spans="1:44" ht="34.15" customHeight="1">
      <c r="A497" s="18" t="s">
        <v>44</v>
      </c>
      <c r="B497" s="15" t="s">
        <v>557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 t="s">
        <v>45</v>
      </c>
      <c r="R497" s="15"/>
      <c r="S497" s="15"/>
      <c r="T497" s="21">
        <v>1023.65145</v>
      </c>
      <c r="U497" s="21">
        <v>0</v>
      </c>
      <c r="V497" s="21">
        <v>0</v>
      </c>
      <c r="W497" s="21">
        <v>0</v>
      </c>
      <c r="X497" s="21">
        <v>0</v>
      </c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>
        <v>0</v>
      </c>
      <c r="AJ497" s="21">
        <v>0</v>
      </c>
      <c r="AK497" s="21">
        <v>0</v>
      </c>
      <c r="AL497" s="21">
        <v>0</v>
      </c>
      <c r="AM497" s="21">
        <v>0</v>
      </c>
      <c r="AN497" s="21">
        <v>0</v>
      </c>
      <c r="AO497" s="12">
        <v>0</v>
      </c>
      <c r="AP497" s="12">
        <v>0</v>
      </c>
      <c r="AQ497" s="12">
        <v>0</v>
      </c>
      <c r="AR497" s="12">
        <v>0</v>
      </c>
    </row>
    <row r="498" spans="1:44" ht="34.15" customHeight="1">
      <c r="A498" s="18" t="s">
        <v>558</v>
      </c>
      <c r="B498" s="15" t="s">
        <v>559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5"/>
      <c r="S498" s="15"/>
      <c r="T498" s="21">
        <v>261.75</v>
      </c>
      <c r="U498" s="21">
        <v>0</v>
      </c>
      <c r="V498" s="21">
        <v>0</v>
      </c>
      <c r="W498" s="21">
        <v>0</v>
      </c>
      <c r="X498" s="21">
        <v>0</v>
      </c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12">
        <v>0</v>
      </c>
      <c r="AP498" s="12">
        <v>0</v>
      </c>
      <c r="AQ498" s="12">
        <v>0</v>
      </c>
      <c r="AR498" s="12">
        <v>0</v>
      </c>
    </row>
    <row r="499" spans="1:44" ht="34.15" customHeight="1">
      <c r="A499" s="18" t="s">
        <v>42</v>
      </c>
      <c r="B499" s="15" t="s">
        <v>559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 t="s">
        <v>43</v>
      </c>
      <c r="R499" s="15"/>
      <c r="S499" s="15"/>
      <c r="T499" s="21">
        <v>261.75</v>
      </c>
      <c r="U499" s="21">
        <v>0</v>
      </c>
      <c r="V499" s="21">
        <v>0</v>
      </c>
      <c r="W499" s="21">
        <v>0</v>
      </c>
      <c r="X499" s="21">
        <v>0</v>
      </c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12">
        <v>0</v>
      </c>
      <c r="AP499" s="12">
        <v>0</v>
      </c>
      <c r="AQ499" s="12">
        <v>0</v>
      </c>
      <c r="AR499" s="12">
        <v>0</v>
      </c>
    </row>
    <row r="500" spans="1:44" ht="34.15" customHeight="1">
      <c r="A500" s="18" t="s">
        <v>560</v>
      </c>
      <c r="B500" s="15" t="s">
        <v>561</v>
      </c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5"/>
      <c r="S500" s="15"/>
      <c r="T500" s="21">
        <v>4007.1592000000001</v>
      </c>
      <c r="U500" s="21">
        <v>0</v>
      </c>
      <c r="V500" s="21">
        <v>3606.44328</v>
      </c>
      <c r="W500" s="21">
        <v>400.71591999999998</v>
      </c>
      <c r="X500" s="21">
        <v>0</v>
      </c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>
        <f>3686.169-0.8</f>
        <v>3685.3689999999997</v>
      </c>
      <c r="AJ500" s="21">
        <v>0</v>
      </c>
      <c r="AK500" s="21">
        <v>3308.5520999999999</v>
      </c>
      <c r="AL500" s="21">
        <v>366.81689999999998</v>
      </c>
      <c r="AM500" s="21">
        <v>0</v>
      </c>
      <c r="AN500" s="21">
        <v>0</v>
      </c>
      <c r="AO500" s="12">
        <v>0</v>
      </c>
      <c r="AP500" s="12">
        <v>0</v>
      </c>
      <c r="AQ500" s="12">
        <v>0</v>
      </c>
      <c r="AR500" s="12">
        <v>0</v>
      </c>
    </row>
    <row r="501" spans="1:44" ht="34.15" customHeight="1">
      <c r="A501" s="18" t="s">
        <v>52</v>
      </c>
      <c r="B501" s="15" t="s">
        <v>561</v>
      </c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 t="s">
        <v>53</v>
      </c>
      <c r="R501" s="15"/>
      <c r="S501" s="15"/>
      <c r="T501" s="21">
        <v>4007.1592000000001</v>
      </c>
      <c r="U501" s="21">
        <v>0</v>
      </c>
      <c r="V501" s="21">
        <v>3606.44328</v>
      </c>
      <c r="W501" s="21">
        <v>400.71591999999998</v>
      </c>
      <c r="X501" s="21">
        <v>0</v>
      </c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>
        <f>3686.169-0.8</f>
        <v>3685.3689999999997</v>
      </c>
      <c r="AJ501" s="21">
        <v>0</v>
      </c>
      <c r="AK501" s="21">
        <v>3308.5520999999999</v>
      </c>
      <c r="AL501" s="21">
        <v>366.81689999999998</v>
      </c>
      <c r="AM501" s="21">
        <v>0</v>
      </c>
      <c r="AN501" s="21">
        <v>0</v>
      </c>
      <c r="AO501" s="12">
        <v>0</v>
      </c>
      <c r="AP501" s="12">
        <v>0</v>
      </c>
      <c r="AQ501" s="12">
        <v>0</v>
      </c>
      <c r="AR501" s="12">
        <v>0</v>
      </c>
    </row>
    <row r="502" spans="1:44" ht="34.15" customHeight="1">
      <c r="A502" s="18" t="s">
        <v>562</v>
      </c>
      <c r="B502" s="15" t="s">
        <v>563</v>
      </c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5"/>
      <c r="S502" s="15"/>
      <c r="T502" s="21">
        <v>5538.4761099999996</v>
      </c>
      <c r="U502" s="21">
        <v>0</v>
      </c>
      <c r="V502" s="21">
        <v>0</v>
      </c>
      <c r="W502" s="21">
        <v>0</v>
      </c>
      <c r="X502" s="21">
        <v>0</v>
      </c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>
        <v>4965.3999999999996</v>
      </c>
      <c r="AJ502" s="21">
        <v>0</v>
      </c>
      <c r="AK502" s="21">
        <v>0</v>
      </c>
      <c r="AL502" s="21">
        <v>0</v>
      </c>
      <c r="AM502" s="21">
        <v>0</v>
      </c>
      <c r="AN502" s="21">
        <v>4965.3999999999996</v>
      </c>
      <c r="AO502" s="12">
        <v>0</v>
      </c>
      <c r="AP502" s="12">
        <v>0</v>
      </c>
      <c r="AQ502" s="12">
        <v>0</v>
      </c>
      <c r="AR502" s="12">
        <v>0</v>
      </c>
    </row>
    <row r="503" spans="1:44" ht="34.15" customHeight="1">
      <c r="A503" s="18" t="s">
        <v>564</v>
      </c>
      <c r="B503" s="15" t="s">
        <v>565</v>
      </c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5"/>
      <c r="S503" s="15"/>
      <c r="T503" s="21">
        <v>240</v>
      </c>
      <c r="U503" s="21">
        <v>0</v>
      </c>
      <c r="V503" s="21">
        <v>0</v>
      </c>
      <c r="W503" s="21">
        <v>0</v>
      </c>
      <c r="X503" s="21">
        <v>0</v>
      </c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12">
        <v>0</v>
      </c>
      <c r="AP503" s="12">
        <v>0</v>
      </c>
      <c r="AQ503" s="12">
        <v>0</v>
      </c>
      <c r="AR503" s="12">
        <v>0</v>
      </c>
    </row>
    <row r="504" spans="1:44" ht="34.15" customHeight="1">
      <c r="A504" s="18" t="s">
        <v>44</v>
      </c>
      <c r="B504" s="15" t="s">
        <v>565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 t="s">
        <v>45</v>
      </c>
      <c r="R504" s="15"/>
      <c r="S504" s="15"/>
      <c r="T504" s="21">
        <v>240</v>
      </c>
      <c r="U504" s="21">
        <v>0</v>
      </c>
      <c r="V504" s="21">
        <v>0</v>
      </c>
      <c r="W504" s="21">
        <v>0</v>
      </c>
      <c r="X504" s="21">
        <v>0</v>
      </c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12">
        <v>0</v>
      </c>
      <c r="AP504" s="12">
        <v>0</v>
      </c>
      <c r="AQ504" s="12">
        <v>0</v>
      </c>
      <c r="AR504" s="12">
        <v>0</v>
      </c>
    </row>
    <row r="505" spans="1:44" ht="51.4" customHeight="1">
      <c r="A505" s="18" t="s">
        <v>566</v>
      </c>
      <c r="B505" s="15" t="s">
        <v>567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5"/>
      <c r="S505" s="15"/>
      <c r="T505" s="21">
        <v>4844.07611</v>
      </c>
      <c r="U505" s="21">
        <v>0</v>
      </c>
      <c r="V505" s="21">
        <v>0</v>
      </c>
      <c r="W505" s="21">
        <v>0</v>
      </c>
      <c r="X505" s="21">
        <v>0</v>
      </c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>
        <v>4965.3999999999996</v>
      </c>
      <c r="AJ505" s="21">
        <v>0</v>
      </c>
      <c r="AK505" s="21">
        <v>0</v>
      </c>
      <c r="AL505" s="21">
        <v>0</v>
      </c>
      <c r="AM505" s="21">
        <v>0</v>
      </c>
      <c r="AN505" s="21">
        <v>4965.3999999999996</v>
      </c>
      <c r="AO505" s="12">
        <v>0</v>
      </c>
      <c r="AP505" s="12">
        <v>0</v>
      </c>
      <c r="AQ505" s="12">
        <v>0</v>
      </c>
      <c r="AR505" s="12">
        <v>0</v>
      </c>
    </row>
    <row r="506" spans="1:44" ht="34.15" customHeight="1">
      <c r="A506" s="18" t="s">
        <v>101</v>
      </c>
      <c r="B506" s="15" t="s">
        <v>567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 t="s">
        <v>102</v>
      </c>
      <c r="R506" s="15"/>
      <c r="S506" s="15"/>
      <c r="T506" s="21">
        <v>4844.07611</v>
      </c>
      <c r="U506" s="21">
        <v>0</v>
      </c>
      <c r="V506" s="21">
        <v>0</v>
      </c>
      <c r="W506" s="21">
        <v>0</v>
      </c>
      <c r="X506" s="21">
        <v>0</v>
      </c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>
        <v>4965.3999999999996</v>
      </c>
      <c r="AJ506" s="21">
        <v>0</v>
      </c>
      <c r="AK506" s="21">
        <v>0</v>
      </c>
      <c r="AL506" s="21">
        <v>0</v>
      </c>
      <c r="AM506" s="21">
        <v>0</v>
      </c>
      <c r="AN506" s="21">
        <v>4965.3999999999996</v>
      </c>
      <c r="AO506" s="12">
        <v>0</v>
      </c>
      <c r="AP506" s="12">
        <v>0</v>
      </c>
      <c r="AQ506" s="12">
        <v>0</v>
      </c>
      <c r="AR506" s="12">
        <v>0</v>
      </c>
    </row>
    <row r="507" spans="1:44" ht="34.15" customHeight="1">
      <c r="A507" s="18" t="s">
        <v>568</v>
      </c>
      <c r="B507" s="15" t="s">
        <v>569</v>
      </c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5"/>
      <c r="S507" s="15"/>
      <c r="T507" s="21">
        <v>159.4</v>
      </c>
      <c r="U507" s="21">
        <v>0</v>
      </c>
      <c r="V507" s="21">
        <v>0</v>
      </c>
      <c r="W507" s="21">
        <v>0</v>
      </c>
      <c r="X507" s="21">
        <v>0</v>
      </c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12">
        <v>0</v>
      </c>
      <c r="AP507" s="12">
        <v>0</v>
      </c>
      <c r="AQ507" s="12">
        <v>0</v>
      </c>
      <c r="AR507" s="12">
        <v>0</v>
      </c>
    </row>
    <row r="508" spans="1:44" ht="34.15" customHeight="1">
      <c r="A508" s="18" t="s">
        <v>44</v>
      </c>
      <c r="B508" s="15" t="s">
        <v>569</v>
      </c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 t="s">
        <v>45</v>
      </c>
      <c r="R508" s="15"/>
      <c r="S508" s="15"/>
      <c r="T508" s="21">
        <v>159.4</v>
      </c>
      <c r="U508" s="21">
        <v>0</v>
      </c>
      <c r="V508" s="21">
        <v>0</v>
      </c>
      <c r="W508" s="21">
        <v>0</v>
      </c>
      <c r="X508" s="21">
        <v>0</v>
      </c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12">
        <v>0</v>
      </c>
      <c r="AP508" s="12">
        <v>0</v>
      </c>
      <c r="AQ508" s="12">
        <v>0</v>
      </c>
      <c r="AR508" s="12">
        <v>0</v>
      </c>
    </row>
    <row r="509" spans="1:44" ht="34.15" customHeight="1">
      <c r="A509" s="18" t="s">
        <v>570</v>
      </c>
      <c r="B509" s="15" t="s">
        <v>571</v>
      </c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5"/>
      <c r="S509" s="15"/>
      <c r="T509" s="21">
        <v>10</v>
      </c>
      <c r="U509" s="21">
        <v>0</v>
      </c>
      <c r="V509" s="21">
        <v>0</v>
      </c>
      <c r="W509" s="21">
        <v>0</v>
      </c>
      <c r="X509" s="21">
        <v>0</v>
      </c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12">
        <v>0</v>
      </c>
      <c r="AP509" s="12">
        <v>0</v>
      </c>
      <c r="AQ509" s="12">
        <v>0</v>
      </c>
      <c r="AR509" s="12">
        <v>0</v>
      </c>
    </row>
    <row r="510" spans="1:44" ht="34.15" customHeight="1">
      <c r="A510" s="18" t="s">
        <v>44</v>
      </c>
      <c r="B510" s="15" t="s">
        <v>571</v>
      </c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 t="s">
        <v>45</v>
      </c>
      <c r="R510" s="15"/>
      <c r="S510" s="15"/>
      <c r="T510" s="21">
        <v>10</v>
      </c>
      <c r="U510" s="21">
        <v>0</v>
      </c>
      <c r="V510" s="21">
        <v>0</v>
      </c>
      <c r="W510" s="21">
        <v>0</v>
      </c>
      <c r="X510" s="21">
        <v>0</v>
      </c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12">
        <v>0</v>
      </c>
      <c r="AP510" s="12">
        <v>0</v>
      </c>
      <c r="AQ510" s="12">
        <v>0</v>
      </c>
      <c r="AR510" s="12">
        <v>0</v>
      </c>
    </row>
    <row r="511" spans="1:44" ht="34.15" customHeight="1">
      <c r="A511" s="18" t="s">
        <v>572</v>
      </c>
      <c r="B511" s="15" t="s">
        <v>573</v>
      </c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5"/>
      <c r="S511" s="15"/>
      <c r="T511" s="21">
        <v>285</v>
      </c>
      <c r="U511" s="21">
        <v>0</v>
      </c>
      <c r="V511" s="21">
        <v>0</v>
      </c>
      <c r="W511" s="21">
        <v>0</v>
      </c>
      <c r="X511" s="21">
        <v>0</v>
      </c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12">
        <v>0</v>
      </c>
      <c r="AP511" s="12">
        <v>0</v>
      </c>
      <c r="AQ511" s="12">
        <v>0</v>
      </c>
      <c r="AR511" s="12">
        <v>0</v>
      </c>
    </row>
    <row r="512" spans="1:44" ht="34.15" customHeight="1">
      <c r="A512" s="18" t="s">
        <v>44</v>
      </c>
      <c r="B512" s="15" t="s">
        <v>573</v>
      </c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 t="s">
        <v>45</v>
      </c>
      <c r="R512" s="15"/>
      <c r="S512" s="15"/>
      <c r="T512" s="21">
        <v>285</v>
      </c>
      <c r="U512" s="21">
        <v>0</v>
      </c>
      <c r="V512" s="21">
        <v>0</v>
      </c>
      <c r="W512" s="21">
        <v>0</v>
      </c>
      <c r="X512" s="21">
        <v>0</v>
      </c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12">
        <v>0</v>
      </c>
      <c r="AP512" s="12">
        <v>0</v>
      </c>
      <c r="AQ512" s="12">
        <v>0</v>
      </c>
      <c r="AR512" s="12">
        <v>0</v>
      </c>
    </row>
    <row r="513" spans="1:44" ht="34.15" customHeight="1">
      <c r="A513" s="18" t="s">
        <v>574</v>
      </c>
      <c r="B513" s="15" t="s">
        <v>575</v>
      </c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5"/>
      <c r="S513" s="15"/>
      <c r="T513" s="21">
        <v>2358.4384500000001</v>
      </c>
      <c r="U513" s="21">
        <v>0</v>
      </c>
      <c r="V513" s="21">
        <v>0</v>
      </c>
      <c r="W513" s="21">
        <v>0</v>
      </c>
      <c r="X513" s="21">
        <v>0</v>
      </c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>
        <v>2081.3000000000002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12">
        <v>0</v>
      </c>
      <c r="AP513" s="12">
        <v>0</v>
      </c>
      <c r="AQ513" s="12">
        <v>0</v>
      </c>
      <c r="AR513" s="12">
        <v>0</v>
      </c>
    </row>
    <row r="514" spans="1:44" ht="51.4" customHeight="1">
      <c r="A514" s="18" t="s">
        <v>576</v>
      </c>
      <c r="B514" s="15" t="s">
        <v>577</v>
      </c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5"/>
      <c r="S514" s="15"/>
      <c r="T514" s="21">
        <v>2358.4384500000001</v>
      </c>
      <c r="U514" s="21">
        <v>0</v>
      </c>
      <c r="V514" s="21">
        <v>0</v>
      </c>
      <c r="W514" s="21">
        <v>0</v>
      </c>
      <c r="X514" s="21">
        <v>0</v>
      </c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>
        <v>2081.3000000000002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12">
        <v>0</v>
      </c>
      <c r="AP514" s="12">
        <v>0</v>
      </c>
      <c r="AQ514" s="12">
        <v>0</v>
      </c>
      <c r="AR514" s="12">
        <v>0</v>
      </c>
    </row>
    <row r="515" spans="1:44" ht="34.15" customHeight="1">
      <c r="A515" s="18" t="s">
        <v>52</v>
      </c>
      <c r="B515" s="15" t="s">
        <v>577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 t="s">
        <v>53</v>
      </c>
      <c r="R515" s="15"/>
      <c r="S515" s="15"/>
      <c r="T515" s="21">
        <v>2358.4384500000001</v>
      </c>
      <c r="U515" s="21">
        <v>0</v>
      </c>
      <c r="V515" s="21">
        <v>0</v>
      </c>
      <c r="W515" s="21">
        <v>0</v>
      </c>
      <c r="X515" s="21">
        <v>0</v>
      </c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>
        <v>2081.3000000000002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12">
        <v>0</v>
      </c>
      <c r="AP515" s="12">
        <v>0</v>
      </c>
      <c r="AQ515" s="12">
        <v>0</v>
      </c>
      <c r="AR515" s="12">
        <v>0</v>
      </c>
    </row>
    <row r="516" spans="1:44" ht="51.4" customHeight="1">
      <c r="A516" s="18" t="s">
        <v>578</v>
      </c>
      <c r="B516" s="15" t="s">
        <v>579</v>
      </c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5"/>
      <c r="S516" s="15"/>
      <c r="T516" s="21">
        <v>2623.99</v>
      </c>
      <c r="U516" s="21">
        <v>0</v>
      </c>
      <c r="V516" s="21">
        <v>0</v>
      </c>
      <c r="W516" s="21">
        <v>0</v>
      </c>
      <c r="X516" s="21">
        <v>0</v>
      </c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>
        <v>2623.99</v>
      </c>
      <c r="AJ516" s="21">
        <v>0</v>
      </c>
      <c r="AK516" s="21">
        <v>0</v>
      </c>
      <c r="AL516" s="21">
        <v>0</v>
      </c>
      <c r="AM516" s="21">
        <v>0</v>
      </c>
      <c r="AN516" s="21">
        <v>2623.99</v>
      </c>
      <c r="AO516" s="12">
        <v>0</v>
      </c>
      <c r="AP516" s="12">
        <v>0</v>
      </c>
      <c r="AQ516" s="12">
        <v>0</v>
      </c>
      <c r="AR516" s="12">
        <v>0</v>
      </c>
    </row>
    <row r="517" spans="1:44" ht="34.15" customHeight="1">
      <c r="A517" s="18" t="s">
        <v>75</v>
      </c>
      <c r="B517" s="15" t="s">
        <v>580</v>
      </c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5"/>
      <c r="S517" s="15"/>
      <c r="T517" s="21">
        <v>2623.99</v>
      </c>
      <c r="U517" s="21">
        <v>0</v>
      </c>
      <c r="V517" s="21">
        <v>0</v>
      </c>
      <c r="W517" s="21">
        <v>0</v>
      </c>
      <c r="X517" s="21">
        <v>0</v>
      </c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>
        <v>2623.99</v>
      </c>
      <c r="AJ517" s="21">
        <v>0</v>
      </c>
      <c r="AK517" s="21">
        <v>0</v>
      </c>
      <c r="AL517" s="21">
        <v>0</v>
      </c>
      <c r="AM517" s="21">
        <v>0</v>
      </c>
      <c r="AN517" s="21">
        <v>2623.99</v>
      </c>
      <c r="AO517" s="12">
        <v>0</v>
      </c>
      <c r="AP517" s="12">
        <v>0</v>
      </c>
      <c r="AQ517" s="12">
        <v>0</v>
      </c>
      <c r="AR517" s="12">
        <v>0</v>
      </c>
    </row>
    <row r="518" spans="1:44" ht="68.45" customHeight="1">
      <c r="A518" s="18" t="s">
        <v>77</v>
      </c>
      <c r="B518" s="15" t="s">
        <v>580</v>
      </c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 t="s">
        <v>78</v>
      </c>
      <c r="R518" s="15"/>
      <c r="S518" s="15"/>
      <c r="T518" s="21">
        <v>2240.2279699999999</v>
      </c>
      <c r="U518" s="21">
        <v>0</v>
      </c>
      <c r="V518" s="21">
        <v>0</v>
      </c>
      <c r="W518" s="21">
        <v>0</v>
      </c>
      <c r="X518" s="21">
        <v>0</v>
      </c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>
        <v>2181.6999999999998</v>
      </c>
      <c r="AJ518" s="21">
        <v>0</v>
      </c>
      <c r="AK518" s="21">
        <v>0</v>
      </c>
      <c r="AL518" s="21">
        <v>0</v>
      </c>
      <c r="AM518" s="21">
        <v>0</v>
      </c>
      <c r="AN518" s="21">
        <v>2181.6999999999998</v>
      </c>
      <c r="AO518" s="12">
        <v>0</v>
      </c>
      <c r="AP518" s="12">
        <v>0</v>
      </c>
      <c r="AQ518" s="12">
        <v>0</v>
      </c>
      <c r="AR518" s="12">
        <v>0</v>
      </c>
    </row>
    <row r="519" spans="1:44" ht="34.15" customHeight="1">
      <c r="A519" s="18" t="s">
        <v>52</v>
      </c>
      <c r="B519" s="15" t="s">
        <v>580</v>
      </c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 t="s">
        <v>53</v>
      </c>
      <c r="R519" s="15"/>
      <c r="S519" s="15"/>
      <c r="T519" s="21">
        <v>197.90803</v>
      </c>
      <c r="U519" s="21">
        <v>0</v>
      </c>
      <c r="V519" s="21">
        <v>0</v>
      </c>
      <c r="W519" s="21">
        <v>0</v>
      </c>
      <c r="X519" s="21">
        <v>0</v>
      </c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>
        <v>277.29000000000002</v>
      </c>
      <c r="AJ519" s="21">
        <v>0</v>
      </c>
      <c r="AK519" s="21">
        <v>0</v>
      </c>
      <c r="AL519" s="21">
        <v>0</v>
      </c>
      <c r="AM519" s="21">
        <v>0</v>
      </c>
      <c r="AN519" s="21">
        <v>277.29000000000002</v>
      </c>
      <c r="AO519" s="12">
        <v>0</v>
      </c>
      <c r="AP519" s="12">
        <v>0</v>
      </c>
      <c r="AQ519" s="12">
        <v>0</v>
      </c>
      <c r="AR519" s="12">
        <v>0</v>
      </c>
    </row>
    <row r="520" spans="1:44" ht="34.15" customHeight="1">
      <c r="A520" s="18" t="s">
        <v>44</v>
      </c>
      <c r="B520" s="15" t="s">
        <v>580</v>
      </c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 t="s">
        <v>45</v>
      </c>
      <c r="R520" s="15"/>
      <c r="S520" s="15"/>
      <c r="T520" s="21">
        <v>185.85400000000001</v>
      </c>
      <c r="U520" s="21">
        <v>0</v>
      </c>
      <c r="V520" s="21">
        <v>0</v>
      </c>
      <c r="W520" s="21">
        <v>0</v>
      </c>
      <c r="X520" s="21">
        <v>0</v>
      </c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>
        <v>165</v>
      </c>
      <c r="AJ520" s="21">
        <v>0</v>
      </c>
      <c r="AK520" s="21">
        <v>0</v>
      </c>
      <c r="AL520" s="21">
        <v>0</v>
      </c>
      <c r="AM520" s="21">
        <v>0</v>
      </c>
      <c r="AN520" s="21">
        <v>165</v>
      </c>
      <c r="AO520" s="12">
        <v>0</v>
      </c>
      <c r="AP520" s="12">
        <v>0</v>
      </c>
      <c r="AQ520" s="12">
        <v>0</v>
      </c>
      <c r="AR520" s="12">
        <v>0</v>
      </c>
    </row>
    <row r="521" spans="1:44" ht="34.15" customHeight="1">
      <c r="A521" s="18" t="s">
        <v>496</v>
      </c>
      <c r="B521" s="15" t="s">
        <v>581</v>
      </c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5"/>
      <c r="S521" s="15"/>
      <c r="T521" s="21">
        <v>147.63571999999999</v>
      </c>
      <c r="U521" s="21">
        <v>0</v>
      </c>
      <c r="V521" s="21">
        <v>0</v>
      </c>
      <c r="W521" s="21">
        <v>0</v>
      </c>
      <c r="X521" s="21">
        <v>0</v>
      </c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>
        <v>280</v>
      </c>
      <c r="AJ521" s="21">
        <v>0</v>
      </c>
      <c r="AK521" s="21">
        <v>0</v>
      </c>
      <c r="AL521" s="21">
        <v>0</v>
      </c>
      <c r="AM521" s="21">
        <v>0</v>
      </c>
      <c r="AN521" s="21">
        <v>280</v>
      </c>
      <c r="AO521" s="12">
        <v>0</v>
      </c>
      <c r="AP521" s="12">
        <v>0</v>
      </c>
      <c r="AQ521" s="12">
        <v>0</v>
      </c>
      <c r="AR521" s="12">
        <v>0</v>
      </c>
    </row>
    <row r="522" spans="1:44" ht="51.4" customHeight="1">
      <c r="A522" s="18" t="s">
        <v>582</v>
      </c>
      <c r="B522" s="15" t="s">
        <v>583</v>
      </c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5"/>
      <c r="S522" s="15"/>
      <c r="T522" s="21">
        <v>102.53131999999999</v>
      </c>
      <c r="U522" s="21">
        <v>0</v>
      </c>
      <c r="V522" s="21">
        <v>0</v>
      </c>
      <c r="W522" s="21">
        <v>0</v>
      </c>
      <c r="X522" s="21">
        <v>0</v>
      </c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>
        <v>280</v>
      </c>
      <c r="AJ522" s="21">
        <v>0</v>
      </c>
      <c r="AK522" s="21">
        <v>0</v>
      </c>
      <c r="AL522" s="21">
        <v>0</v>
      </c>
      <c r="AM522" s="21">
        <v>0</v>
      </c>
      <c r="AN522" s="21">
        <v>280</v>
      </c>
      <c r="AO522" s="12">
        <v>0</v>
      </c>
      <c r="AP522" s="12">
        <v>0</v>
      </c>
      <c r="AQ522" s="12">
        <v>0</v>
      </c>
      <c r="AR522" s="12">
        <v>0</v>
      </c>
    </row>
    <row r="523" spans="1:44" ht="34.15" customHeight="1">
      <c r="A523" s="18" t="s">
        <v>52</v>
      </c>
      <c r="B523" s="15" t="s">
        <v>583</v>
      </c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 t="s">
        <v>53</v>
      </c>
      <c r="R523" s="15"/>
      <c r="S523" s="15"/>
      <c r="T523" s="21">
        <v>102.53131999999999</v>
      </c>
      <c r="U523" s="21">
        <v>0</v>
      </c>
      <c r="V523" s="21">
        <v>0</v>
      </c>
      <c r="W523" s="21">
        <v>0</v>
      </c>
      <c r="X523" s="21">
        <v>0</v>
      </c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>
        <v>280</v>
      </c>
      <c r="AJ523" s="21">
        <v>0</v>
      </c>
      <c r="AK523" s="21">
        <v>0</v>
      </c>
      <c r="AL523" s="21">
        <v>0</v>
      </c>
      <c r="AM523" s="21">
        <v>0</v>
      </c>
      <c r="AN523" s="21">
        <v>280</v>
      </c>
      <c r="AO523" s="12">
        <v>0</v>
      </c>
      <c r="AP523" s="12">
        <v>0</v>
      </c>
      <c r="AQ523" s="12">
        <v>0</v>
      </c>
      <c r="AR523" s="12">
        <v>0</v>
      </c>
    </row>
    <row r="524" spans="1:44" ht="34.15" customHeight="1">
      <c r="A524" s="18" t="s">
        <v>584</v>
      </c>
      <c r="B524" s="15" t="s">
        <v>585</v>
      </c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5"/>
      <c r="S524" s="15"/>
      <c r="T524" s="21">
        <v>45.104399999999998</v>
      </c>
      <c r="U524" s="21">
        <v>0</v>
      </c>
      <c r="V524" s="21">
        <v>0</v>
      </c>
      <c r="W524" s="21">
        <v>0</v>
      </c>
      <c r="X524" s="21">
        <v>0</v>
      </c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12">
        <v>0</v>
      </c>
      <c r="AP524" s="12">
        <v>0</v>
      </c>
      <c r="AQ524" s="12">
        <v>0</v>
      </c>
      <c r="AR524" s="12">
        <v>0</v>
      </c>
    </row>
    <row r="525" spans="1:44" ht="34.15" customHeight="1">
      <c r="A525" s="18" t="s">
        <v>52</v>
      </c>
      <c r="B525" s="15" t="s">
        <v>585</v>
      </c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 t="s">
        <v>53</v>
      </c>
      <c r="R525" s="15"/>
      <c r="S525" s="15"/>
      <c r="T525" s="21">
        <v>45.104399999999998</v>
      </c>
      <c r="U525" s="21">
        <v>0</v>
      </c>
      <c r="V525" s="21">
        <v>0</v>
      </c>
      <c r="W525" s="21">
        <v>0</v>
      </c>
      <c r="X525" s="21">
        <v>0</v>
      </c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12">
        <v>0</v>
      </c>
      <c r="AP525" s="12">
        <v>0</v>
      </c>
      <c r="AQ525" s="12">
        <v>0</v>
      </c>
      <c r="AR525" s="12">
        <v>0</v>
      </c>
    </row>
    <row r="526" spans="1:44" ht="34.15" customHeight="1">
      <c r="A526" s="17" t="s">
        <v>586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4"/>
      <c r="R526" s="13"/>
      <c r="S526" s="13"/>
      <c r="T526" s="20">
        <f>743942.43101-506.19105</f>
        <v>743436.23995999992</v>
      </c>
      <c r="U526" s="20">
        <v>68832.806089999998</v>
      </c>
      <c r="V526" s="20">
        <v>391728.57432999997</v>
      </c>
      <c r="W526" s="20">
        <v>44298.822690000001</v>
      </c>
      <c r="X526" s="20">
        <v>0</v>
      </c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>
        <f>647977.12685-0.8</f>
        <v>647976.32684999995</v>
      </c>
      <c r="AJ526" s="20">
        <v>49150.716719999997</v>
      </c>
      <c r="AK526" s="20">
        <v>366959.23606999998</v>
      </c>
      <c r="AL526" s="20">
        <v>31963.56554</v>
      </c>
      <c r="AM526" s="20">
        <v>0</v>
      </c>
      <c r="AN526" s="20">
        <v>630217.03680999996</v>
      </c>
      <c r="AO526" s="11">
        <v>31081.908670000001</v>
      </c>
      <c r="AP526" s="11">
        <v>343879.80313999997</v>
      </c>
      <c r="AQ526" s="11">
        <v>14732.00102</v>
      </c>
      <c r="AR526" s="11">
        <v>0</v>
      </c>
    </row>
    <row r="527" spans="1:44" ht="15"/>
  </sheetData>
  <mergeCells count="31">
    <mergeCell ref="AF8:AF9"/>
    <mergeCell ref="Z8:Z9"/>
    <mergeCell ref="Q8:Q9"/>
    <mergeCell ref="U8:U9"/>
    <mergeCell ref="AO8:AO9"/>
    <mergeCell ref="AJ8:AJ9"/>
    <mergeCell ref="AB8:AB9"/>
    <mergeCell ref="AG8:AG9"/>
    <mergeCell ref="R8:R9"/>
    <mergeCell ref="AH8:AH9"/>
    <mergeCell ref="AA8:AA9"/>
    <mergeCell ref="AQ8:AQ9"/>
    <mergeCell ref="A6:AN6"/>
    <mergeCell ref="A8:A9"/>
    <mergeCell ref="T8:T9"/>
    <mergeCell ref="Y8:Y9"/>
    <mergeCell ref="AI8:AI9"/>
    <mergeCell ref="B8:P9"/>
    <mergeCell ref="AN8:AN9"/>
    <mergeCell ref="AD8:AD9"/>
    <mergeCell ref="AL8:AL9"/>
    <mergeCell ref="AC8:AC9"/>
    <mergeCell ref="AR8:AR9"/>
    <mergeCell ref="AM8:AM9"/>
    <mergeCell ref="S8:S9"/>
    <mergeCell ref="AP8:AP9"/>
    <mergeCell ref="AK8:AK9"/>
    <mergeCell ref="W8:W9"/>
    <mergeCell ref="V8:V9"/>
    <mergeCell ref="X8:X9"/>
    <mergeCell ref="AE8:AE9"/>
  </mergeCells>
  <phoneticPr fontId="0" type="noConversion"/>
  <pageMargins left="1.1811023622047245" right="0.39370078740157483" top="0.78740157480314965" bottom="0.78740157480314965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rep:2.51.0.621</dc:description>
  <cp:lastModifiedBy>zemsk2</cp:lastModifiedBy>
  <cp:lastPrinted>2020-12-25T11:14:22Z</cp:lastPrinted>
  <dcterms:created xsi:type="dcterms:W3CDTF">2020-12-23T11:30:14Z</dcterms:created>
  <dcterms:modified xsi:type="dcterms:W3CDTF">2020-12-25T11:14:31Z</dcterms:modified>
</cp:coreProperties>
</file>