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940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7" i="1" l="1"/>
  <c r="E67" i="1"/>
  <c r="D67" i="1"/>
  <c r="D65" i="1"/>
  <c r="D64" i="1" s="1"/>
  <c r="E48" i="1"/>
  <c r="F48" i="1"/>
  <c r="F57" i="1"/>
  <c r="F56" i="1" s="1"/>
  <c r="E57" i="1"/>
  <c r="E56" i="1" s="1"/>
  <c r="D57" i="1"/>
  <c r="D56" i="1" s="1"/>
  <c r="D49" i="1"/>
  <c r="D48" i="1" s="1"/>
  <c r="F46" i="1"/>
  <c r="F45" i="1" s="1"/>
  <c r="E46" i="1"/>
  <c r="E45" i="1" s="1"/>
  <c r="D46" i="1"/>
  <c r="D45" i="1" s="1"/>
  <c r="F65" i="1"/>
  <c r="F64" i="1" s="1"/>
  <c r="E65" i="1"/>
  <c r="E64" i="1" s="1"/>
  <c r="D62" i="1"/>
  <c r="F62" i="1"/>
  <c r="E62" i="1"/>
  <c r="F25" i="1"/>
  <c r="E31" i="1"/>
  <c r="E30" i="1" s="1"/>
  <c r="E24" i="1" s="1"/>
  <c r="F31" i="1"/>
  <c r="E33" i="1"/>
  <c r="F33" i="1"/>
  <c r="D33" i="1"/>
  <c r="F30" i="1"/>
  <c r="D30" i="1"/>
  <c r="D24" i="1" s="1"/>
  <c r="E11" i="1"/>
  <c r="E10" i="1" s="1"/>
  <c r="F11" i="1"/>
  <c r="D43" i="1"/>
  <c r="D42" i="1" s="1"/>
  <c r="D41" i="1" s="1"/>
  <c r="E43" i="1"/>
  <c r="E42" i="1"/>
  <c r="E41" i="1" s="1"/>
  <c r="F43" i="1"/>
  <c r="F42" i="1" s="1"/>
  <c r="F41" i="1" s="1"/>
  <c r="D11" i="1"/>
  <c r="D10" i="1"/>
  <c r="F69" i="1"/>
  <c r="E69" i="1"/>
  <c r="F60" i="1"/>
  <c r="F59" i="1"/>
  <c r="E60" i="1"/>
  <c r="E59" i="1"/>
  <c r="F54" i="1"/>
  <c r="F53" i="1"/>
  <c r="F52" i="1" s="1"/>
  <c r="F51" i="1" s="1"/>
  <c r="E54" i="1"/>
  <c r="E53" i="1" s="1"/>
  <c r="E52" i="1" s="1"/>
  <c r="E51" i="1" s="1"/>
  <c r="F39" i="1"/>
  <c r="E39" i="1"/>
  <c r="F37" i="1"/>
  <c r="E37" i="1"/>
  <c r="E36" i="1" s="1"/>
  <c r="E35" i="1" s="1"/>
  <c r="F27" i="1"/>
  <c r="E27" i="1"/>
  <c r="E25" i="1"/>
  <c r="F22" i="1"/>
  <c r="F21" i="1" s="1"/>
  <c r="E22" i="1"/>
  <c r="E21" i="1" s="1"/>
  <c r="F17" i="1"/>
  <c r="F16" i="1" s="1"/>
  <c r="E17" i="1"/>
  <c r="E16" i="1" s="1"/>
  <c r="F10" i="1"/>
  <c r="F36" i="1"/>
  <c r="F35" i="1" s="1"/>
  <c r="F24" i="1"/>
  <c r="D39" i="1"/>
  <c r="D54" i="1"/>
  <c r="D53" i="1" s="1"/>
  <c r="D69" i="1"/>
  <c r="D22" i="1"/>
  <c r="D27" i="1"/>
  <c r="D60" i="1"/>
  <c r="D59" i="1" s="1"/>
  <c r="D17" i="1"/>
  <c r="D16" i="1" s="1"/>
  <c r="D37" i="1"/>
  <c r="D36" i="1" s="1"/>
  <c r="D35" i="1" s="1"/>
  <c r="D25" i="1"/>
  <c r="D21" i="1"/>
  <c r="D9" i="1" l="1"/>
  <c r="D52" i="1"/>
  <c r="D51" i="1" s="1"/>
  <c r="F9" i="1"/>
  <c r="F71" i="1" s="1"/>
  <c r="E9" i="1"/>
  <c r="E71" i="1" s="1"/>
  <c r="D71" i="1" l="1"/>
</calcChain>
</file>

<file path=xl/sharedStrings.xml><?xml version="1.0" encoding="utf-8"?>
<sst xmlns="http://schemas.openxmlformats.org/spreadsheetml/2006/main" count="139" uniqueCount="136">
  <si>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</si>
  <si>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</si>
  <si>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</si>
  <si>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</si>
  <si>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 xml:space="preserve">1 01 02000 01 0000 110 </t>
  </si>
  <si>
    <t>1 05 00000 00 0000 000</t>
  </si>
  <si>
    <t>1 05 03000 01 0000 110</t>
  </si>
  <si>
    <t>1 06 00000 00 0000 000</t>
  </si>
  <si>
    <t>1 06 01000 00 0000 110</t>
  </si>
  <si>
    <t>1 06 01030 10 0000 110</t>
  </si>
  <si>
    <t>1 06 06000 00 0000 110</t>
  </si>
  <si>
    <t>1 11 00000 00 0000 000</t>
  </si>
  <si>
    <t>1 11 05030 00 0000 120</t>
  </si>
  <si>
    <t>1 11 05035 10 0000 120</t>
  </si>
  <si>
    <t>1 13 00000 00 0000 130</t>
  </si>
  <si>
    <t>1 13 01000 00 0000 130</t>
  </si>
  <si>
    <t>1 13 01995 10 0000 130</t>
  </si>
  <si>
    <t>2 00 00000 00 0000 000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</si>
  <si>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</si>
  <si>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</si>
  <si>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</si>
  <si>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</si>
  <si>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</si>
  <si>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</si>
  <si>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</si>
  <si>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</si>
  <si>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ВСЕГО ДОХОДОВ </t>
  </si>
  <si>
    <t>182</t>
  </si>
  <si>
    <t>1 01 02010 01 0000 110</t>
  </si>
  <si>
    <t>НАЛОГОВЫЕ И НЕНАЛОГОВЫЕ ДОХОДЫ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</si>
  <si>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</si>
  <si>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</si>
  <si>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</si>
  <si>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</si>
  <si>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Транспортный налог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</si>
  <si>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</si>
  <si>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</si>
  <si>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</si>
  <si>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1 03 02240 01 0000 110</t>
  </si>
  <si>
    <t>1 03 02250 01 0000 110</t>
  </si>
  <si>
    <t>1 03 02230 01 0000 110</t>
  </si>
  <si>
    <r>
  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Times New Roman"/>
        <family val="1"/>
        <charset val="204"/>
      </rPr>
      <t>¹</t>
    </r>
    <r>
      <rPr>
        <sz val="10"/>
        <rFont val="Times New Roman"/>
        <family val="1"/>
      </rPr>
      <t xml:space="preserve">  и 228 НК РФ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</si>
  <si>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</si>
  <si>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</si>
  <si>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БЕЗВОЗМЕЗДНЫЕ ПОСТУПЛЕНИЯ </t>
  </si>
  <si>
    <t>2 02 00000 00 0000 000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</si>
  <si>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</si>
  <si>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</si>
  <si>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</si>
  <si>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</si>
  <si>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</si>
  <si>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</si>
  <si>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1 06 06043 10 0000 110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</si>
  <si>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</si>
  <si>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</si>
  <si>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</si>
  <si>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</si>
  <si>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</si>
  <si>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1 06 04000 02 0000 110</t>
  </si>
  <si>
    <t>1 01 02030 01 0000 110</t>
  </si>
  <si>
    <t>Налог на доходы физических лиц с доходов, полученных физическими лицами в соответствии со статьей 228 НК РФ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</si>
  <si>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</si>
  <si>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</si>
  <si>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</si>
  <si>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</si>
  <si>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</si>
  <si>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</si>
  <si>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</si>
  <si>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</si>
  <si>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1 05 03010 01 0000 110</t>
  </si>
  <si>
    <t>1 11 05000 00 0000120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</si>
  <si>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</si>
  <si>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</si>
  <si>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</si>
  <si>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</si>
  <si>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</si>
  <si>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Дотации бюджетам сельских поселений на выравнивание бюджетной обеспеченности </t>
  </si>
  <si>
    <t>1 11 05075 10 0000 120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</si>
  <si>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</si>
  <si>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</si>
  <si>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</si>
  <si>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1 17 00000 00 0000 000
</t>
  </si>
  <si>
    <t>ПРОЧИЕ НЕНАЛОГОВЫЕ ДОХОДЫ</t>
  </si>
  <si>
    <t>тыс. руб.</t>
  </si>
  <si>
    <t>2019 год</t>
  </si>
  <si>
    <t>2020 год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</si>
  <si>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</si>
  <si>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</si>
  <si>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Распределение доходов бюджета Карьевского сельского поселения по кодам поступлений в бюджет (группам, подгруппам, статьям, подстатьям классификации доходов бюджета)                                               на 2019-2021 годы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</si>
  <si>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</si>
  <si>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</si>
  <si>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</si>
  <si>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</si>
  <si>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</si>
  <si>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</si>
  <si>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2 07 05000 10 0000 150</t>
  </si>
  <si>
    <t>Земельный налог с организаций</t>
  </si>
  <si>
    <t>Земельный налог с физических лиц</t>
  </si>
  <si>
    <t>1 06 06040 10 0000 110</t>
  </si>
  <si>
    <t>1 06 06030 10 0000 110</t>
  </si>
  <si>
    <t>2 07 00000 00 0000 150</t>
  </si>
  <si>
    <t>2021 год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</si>
  <si>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</si>
  <si>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</si>
  <si>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2 02 35118 00 0000 150</t>
  </si>
  <si>
    <t>2 02 35118 10 0000 150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</si>
  <si>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</si>
  <si>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</si>
  <si>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</si>
  <si>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2 02 40000 00 0000 150</t>
  </si>
  <si>
    <t>2 02 40014 00 0000 150</t>
  </si>
  <si>
    <t>2 02 40014 10 0000 150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</si>
  <si>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</si>
  <si>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</si>
  <si>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</si>
  <si>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</si>
  <si>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</si>
  <si>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</si>
  <si>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1 17 14000 00 0000 150
</t>
  </si>
  <si>
    <t>Средства самообложения граждан</t>
  </si>
  <si>
    <t>1 17 14030 10 0000 150</t>
  </si>
  <si>
    <t>Средства самообложения граждан, зачисляемые в бюджеты сельских поселений</t>
  </si>
  <si>
    <t xml:space="preserve">                                     Приложение 1</t>
  </si>
  <si>
    <t xml:space="preserve">2 02 20000 00 0000 150
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</si>
  <si>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</si>
  <si>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</si>
  <si>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</si>
  <si>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</si>
  <si>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</si>
  <si>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к решению Думы</t>
  </si>
  <si>
    <t>Ординского муниципального округа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</si>
  <si>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</si>
  <si>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</si>
  <si>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</si>
  <si>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</si>
  <si>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 xml:space="preserve">                                                 от 30.12.2019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</si>
</sst>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"/>
    <numFmt numFmtId="166" formatCode="#,##0.00000"/>
  </numFmts>
  <fonts count="18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164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justify"/>
    </xf>
    <xf numFmtId="0" fontId="4" fillId="0" borderId="1" xfId="0" applyFont="1" applyBorder="1" applyAlignment="1">
      <alignment vertical="justify"/>
    </xf>
    <xf numFmtId="164" fontId="6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2" fillId="0" borderId="1" xfId="1" applyFont="1" applyBorder="1" applyAlignment="1">
      <alignment vertic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2">
    <cellStyle name="Обычный" xfId="0" builtinId="0"/>
    <cellStyle name="Обычный_Доходы на 2008-2010  ЗС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>
      <selection activeCell="A6" sqref="A6:F6"/>
    </sheetView>
  </sheetViews>
  <sheetFormatPr defaultRowHeight="14.4" x14ac:dyDescent="0.3"/>
  <cols>
    <col min="1" max="1" width="6" customWidth="1"/>
    <col min="2" max="2" width="24.44140625" customWidth="1"/>
    <col min="3" max="3" width="63.109375" customWidth="1"/>
    <col min="4" max="4" width="12" customWidth="1"/>
    <col min="5" max="5" width="11.109375" customWidth="1"/>
    <col min="6" max="6" width="10.6640625" customWidth="1"/>
  </cols>
  <sheetData>
    <row r="1" spans="1:10" ht="18" x14ac:dyDescent="0.35">
      <c r="A1" s="56"/>
      <c r="B1" s="56"/>
      <c r="C1" s="56"/>
      <c r="D1" s="60" t="s">
        <v>122</v>
      </c>
      <c r="E1" s="60"/>
      <c r="F1" s="60"/>
    </row>
    <row r="2" spans="1:10" ht="18" x14ac:dyDescent="0.35">
      <c r="A2" s="56"/>
      <c r="B2" s="56"/>
      <c r="C2" s="56"/>
      <c r="D2" s="60" t="s">
        <v>129</v>
      </c>
      <c r="E2" s="60"/>
      <c r="F2" s="60"/>
    </row>
    <row r="3" spans="1:10" ht="18" x14ac:dyDescent="0.35">
      <c r="A3" s="56"/>
      <c r="B3" s="56"/>
      <c r="C3" s="60" t="s">
        <v>130</v>
      </c>
      <c r="D3" s="60"/>
      <c r="E3" s="60"/>
      <c r="F3" s="60"/>
    </row>
    <row r="4" spans="1:10" ht="18" x14ac:dyDescent="0.35">
      <c r="A4" s="56"/>
      <c r="B4" s="56"/>
      <c r="C4" s="60" t="s">
        <v>135</v>
      </c>
      <c r="D4" s="60"/>
      <c r="E4" s="60"/>
      <c r="F4" s="60"/>
    </row>
    <row r="5" spans="1:10" ht="11.25" customHeight="1" x14ac:dyDescent="0.35">
      <c r="A5" s="56"/>
      <c r="B5" s="56"/>
      <c r="C5" s="56"/>
      <c r="D5" s="56"/>
      <c r="E5" s="56"/>
      <c r="F5" s="56"/>
    </row>
    <row r="6" spans="1:10" ht="63" customHeight="1" x14ac:dyDescent="0.4">
      <c r="A6" s="58" t="s">
        <v>88</v>
      </c>
      <c r="B6" s="58"/>
      <c r="C6" s="58"/>
      <c r="D6" s="58"/>
      <c r="E6" s="58"/>
      <c r="F6" s="58"/>
      <c r="G6" s="2"/>
      <c r="H6" s="2"/>
      <c r="I6" s="2"/>
      <c r="J6" s="2"/>
    </row>
    <row r="7" spans="1:10" ht="12" customHeight="1" x14ac:dyDescent="0.3">
      <c r="D7" s="59" t="s">
        <v>83</v>
      </c>
      <c r="E7" s="59"/>
      <c r="F7" s="59"/>
    </row>
    <row r="8" spans="1:10" ht="45" customHeight="1" x14ac:dyDescent="0.3">
      <c r="A8" s="57" t="s">
        <v>0</v>
      </c>
      <c r="B8" s="57"/>
      <c r="C8" s="1" t="s">
        <v>1</v>
      </c>
      <c r="D8" s="1" t="s">
        <v>84</v>
      </c>
      <c r="E8" s="42" t="s">
        <v>85</v>
      </c>
      <c r="F8" s="42" t="s">
        <v>101</v>
      </c>
    </row>
    <row r="9" spans="1:10" ht="19.5" customHeight="1" x14ac:dyDescent="0.3">
      <c r="A9" s="7">
        <v>0</v>
      </c>
      <c r="B9" s="8" t="s">
        <v>2</v>
      </c>
      <c r="C9" s="24" t="s">
        <v>29</v>
      </c>
      <c r="D9" s="19">
        <f>D10+D21+D24+D35+D41+D16+D48</f>
        <v>6390.7084199999999</v>
      </c>
      <c r="E9" s="19">
        <f>E10+E21+E24+E35+E41+E16+E48</f>
        <v>6014</v>
      </c>
      <c r="F9" s="19">
        <f>F10+F21+F24+F35+F41+F16+F48</f>
        <v>6101</v>
      </c>
    </row>
    <row r="10" spans="1:10" ht="18" customHeight="1" x14ac:dyDescent="0.3">
      <c r="A10" s="7">
        <v>182</v>
      </c>
      <c r="B10" s="8" t="s">
        <v>3</v>
      </c>
      <c r="C10" s="24" t="s">
        <v>18</v>
      </c>
      <c r="D10" s="19">
        <f>D11</f>
        <v>3166.7469599999999</v>
      </c>
      <c r="E10" s="19">
        <f>E11</f>
        <v>2950</v>
      </c>
      <c r="F10" s="19">
        <f>F11</f>
        <v>3000</v>
      </c>
    </row>
    <row r="11" spans="1:10" ht="20.25" customHeight="1" x14ac:dyDescent="0.3">
      <c r="A11" s="7">
        <v>182</v>
      </c>
      <c r="B11" s="8" t="s">
        <v>4</v>
      </c>
      <c r="C11" s="24" t="s">
        <v>19</v>
      </c>
      <c r="D11" s="19">
        <f>SUM(D12:D15)</f>
        <v>3166.7469599999999</v>
      </c>
      <c r="E11" s="19">
        <f>SUM(E12:E15)</f>
        <v>2950</v>
      </c>
      <c r="F11" s="19">
        <f>SUM(F12:F15)</f>
        <v>3000</v>
      </c>
    </row>
    <row r="12" spans="1:10" ht="52.5" customHeight="1" x14ac:dyDescent="0.3">
      <c r="A12" s="3">
        <v>182</v>
      </c>
      <c r="B12" s="5" t="s">
        <v>28</v>
      </c>
      <c r="C12" s="23" t="s">
        <v>41</v>
      </c>
      <c r="D12" s="20">
        <v>2989.53467</v>
      </c>
      <c r="E12" s="20">
        <v>2799</v>
      </c>
      <c r="F12" s="20">
        <v>2849</v>
      </c>
    </row>
    <row r="13" spans="1:10" ht="67.5" customHeight="1" x14ac:dyDescent="0.3">
      <c r="A13" s="3">
        <v>182</v>
      </c>
      <c r="B13" s="5" t="s">
        <v>32</v>
      </c>
      <c r="C13" s="23" t="s">
        <v>33</v>
      </c>
      <c r="D13" s="20">
        <v>99.788250000000005</v>
      </c>
      <c r="E13" s="20">
        <v>40</v>
      </c>
      <c r="F13" s="20">
        <v>40</v>
      </c>
    </row>
    <row r="14" spans="1:10" ht="30" customHeight="1" x14ac:dyDescent="0.3">
      <c r="A14" s="3">
        <v>182</v>
      </c>
      <c r="B14" s="5" t="s">
        <v>59</v>
      </c>
      <c r="C14" s="23" t="s">
        <v>60</v>
      </c>
      <c r="D14" s="20">
        <v>77.424040000000005</v>
      </c>
      <c r="E14" s="20">
        <v>110</v>
      </c>
      <c r="F14" s="20">
        <v>110</v>
      </c>
    </row>
    <row r="15" spans="1:10" ht="65.25" customHeight="1" x14ac:dyDescent="0.3">
      <c r="A15" s="3">
        <v>182</v>
      </c>
      <c r="B15" s="5" t="s">
        <v>86</v>
      </c>
      <c r="C15" s="46" t="s">
        <v>87</v>
      </c>
      <c r="D15" s="20">
        <v>0</v>
      </c>
      <c r="E15" s="43">
        <v>1</v>
      </c>
      <c r="F15" s="43">
        <v>1</v>
      </c>
    </row>
    <row r="16" spans="1:10" ht="27.75" customHeight="1" x14ac:dyDescent="0.3">
      <c r="A16" s="16">
        <v>100</v>
      </c>
      <c r="B16" s="17" t="s">
        <v>35</v>
      </c>
      <c r="C16" s="34" t="s">
        <v>48</v>
      </c>
      <c r="D16" s="33">
        <f>D17</f>
        <v>836</v>
      </c>
      <c r="E16" s="33">
        <f>E17</f>
        <v>901</v>
      </c>
      <c r="F16" s="33">
        <f>F17</f>
        <v>938</v>
      </c>
    </row>
    <row r="17" spans="1:6" ht="27" customHeight="1" x14ac:dyDescent="0.3">
      <c r="A17" s="3">
        <v>100</v>
      </c>
      <c r="B17" s="5" t="s">
        <v>36</v>
      </c>
      <c r="C17" s="23" t="s">
        <v>37</v>
      </c>
      <c r="D17" s="20">
        <f>SUM(D18:D20)</f>
        <v>836</v>
      </c>
      <c r="E17" s="20">
        <f>SUM(E18:E20)</f>
        <v>901</v>
      </c>
      <c r="F17" s="20">
        <f>SUM(F18:F20)</f>
        <v>938</v>
      </c>
    </row>
    <row r="18" spans="1:6" ht="54" customHeight="1" x14ac:dyDescent="0.3">
      <c r="A18" s="3">
        <v>100</v>
      </c>
      <c r="B18" s="5" t="s">
        <v>40</v>
      </c>
      <c r="C18" s="23" t="s">
        <v>42</v>
      </c>
      <c r="D18" s="55">
        <v>358.03827999999999</v>
      </c>
      <c r="E18" s="20">
        <v>339</v>
      </c>
      <c r="F18" s="20">
        <v>352</v>
      </c>
    </row>
    <row r="19" spans="1:6" ht="66.75" customHeight="1" x14ac:dyDescent="0.3">
      <c r="A19" s="3">
        <v>100</v>
      </c>
      <c r="B19" s="5" t="s">
        <v>38</v>
      </c>
      <c r="C19" s="23" t="s">
        <v>49</v>
      </c>
      <c r="D19" s="55">
        <v>3.4518599999999999</v>
      </c>
      <c r="E19" s="20">
        <v>2</v>
      </c>
      <c r="F19" s="20">
        <v>2</v>
      </c>
    </row>
    <row r="20" spans="1:6" ht="52.5" customHeight="1" x14ac:dyDescent="0.3">
      <c r="A20" s="3">
        <v>100</v>
      </c>
      <c r="B20" s="5" t="s">
        <v>39</v>
      </c>
      <c r="C20" s="23" t="s">
        <v>43</v>
      </c>
      <c r="D20" s="55">
        <v>474.50986</v>
      </c>
      <c r="E20" s="20">
        <v>560</v>
      </c>
      <c r="F20" s="20">
        <v>584</v>
      </c>
    </row>
    <row r="21" spans="1:6" ht="19.5" customHeight="1" x14ac:dyDescent="0.3">
      <c r="A21" s="7">
        <v>182</v>
      </c>
      <c r="B21" s="8" t="s">
        <v>5</v>
      </c>
      <c r="C21" s="24" t="s">
        <v>20</v>
      </c>
      <c r="D21" s="19">
        <f t="shared" ref="D21:F22" si="0">D22</f>
        <v>150.36601999999999</v>
      </c>
      <c r="E21" s="19">
        <f t="shared" si="0"/>
        <v>100</v>
      </c>
      <c r="F21" s="19">
        <f t="shared" si="0"/>
        <v>100</v>
      </c>
    </row>
    <row r="22" spans="1:6" ht="15.75" customHeight="1" x14ac:dyDescent="0.3">
      <c r="A22" s="26">
        <v>182</v>
      </c>
      <c r="B22" s="27" t="s">
        <v>6</v>
      </c>
      <c r="C22" s="28" t="s">
        <v>21</v>
      </c>
      <c r="D22" s="20">
        <f t="shared" si="0"/>
        <v>150.36601999999999</v>
      </c>
      <c r="E22" s="20">
        <f t="shared" si="0"/>
        <v>100</v>
      </c>
      <c r="F22" s="20">
        <f t="shared" si="0"/>
        <v>100</v>
      </c>
    </row>
    <row r="23" spans="1:6" ht="17.25" customHeight="1" x14ac:dyDescent="0.3">
      <c r="A23" s="26">
        <v>182</v>
      </c>
      <c r="B23" s="37" t="s">
        <v>69</v>
      </c>
      <c r="C23" s="28" t="s">
        <v>21</v>
      </c>
      <c r="D23" s="20">
        <v>150.36601999999999</v>
      </c>
      <c r="E23" s="20">
        <v>100</v>
      </c>
      <c r="F23" s="20">
        <v>100</v>
      </c>
    </row>
    <row r="24" spans="1:6" ht="17.25" customHeight="1" x14ac:dyDescent="0.3">
      <c r="A24" s="7">
        <v>182</v>
      </c>
      <c r="B24" s="8" t="s">
        <v>7</v>
      </c>
      <c r="C24" s="25" t="s">
        <v>22</v>
      </c>
      <c r="D24" s="19">
        <f>D25+D30+D27</f>
        <v>1667.1317300000001</v>
      </c>
      <c r="E24" s="19">
        <f>E25+E30+E27</f>
        <v>1713</v>
      </c>
      <c r="F24" s="19">
        <f>F25+F30+F27</f>
        <v>1713</v>
      </c>
    </row>
    <row r="25" spans="1:6" ht="17.25" customHeight="1" x14ac:dyDescent="0.3">
      <c r="A25" s="9">
        <v>182</v>
      </c>
      <c r="B25" s="10" t="s">
        <v>8</v>
      </c>
      <c r="C25" s="28" t="s">
        <v>23</v>
      </c>
      <c r="D25" s="20">
        <f>D26</f>
        <v>138.48092</v>
      </c>
      <c r="E25" s="20">
        <f>E26</f>
        <v>320</v>
      </c>
      <c r="F25" s="20">
        <f>F26</f>
        <v>320</v>
      </c>
    </row>
    <row r="26" spans="1:6" ht="27.75" customHeight="1" x14ac:dyDescent="0.3">
      <c r="A26" s="11">
        <v>182</v>
      </c>
      <c r="B26" s="12" t="s">
        <v>9</v>
      </c>
      <c r="C26" s="30" t="s">
        <v>50</v>
      </c>
      <c r="D26" s="20">
        <v>138.48092</v>
      </c>
      <c r="E26" s="20">
        <v>320</v>
      </c>
      <c r="F26" s="20">
        <v>320</v>
      </c>
    </row>
    <row r="27" spans="1:6" ht="16.5" customHeight="1" x14ac:dyDescent="0.3">
      <c r="A27" s="11">
        <v>182</v>
      </c>
      <c r="B27" s="12" t="s">
        <v>58</v>
      </c>
      <c r="C27" s="32" t="s">
        <v>34</v>
      </c>
      <c r="D27" s="20">
        <f>SUM(D28:D29)</f>
        <v>706.60892999999999</v>
      </c>
      <c r="E27" s="20">
        <f>SUM(E28:E29)</f>
        <v>725</v>
      </c>
      <c r="F27" s="20">
        <f>SUM(F28:F29)</f>
        <v>725</v>
      </c>
    </row>
    <row r="28" spans="1:6" ht="17.25" customHeight="1" x14ac:dyDescent="0.3">
      <c r="A28" s="11">
        <v>182</v>
      </c>
      <c r="B28" s="12" t="s">
        <v>61</v>
      </c>
      <c r="C28" s="32" t="s">
        <v>62</v>
      </c>
      <c r="D28" s="20">
        <v>33.338120000000004</v>
      </c>
      <c r="E28" s="20">
        <v>23</v>
      </c>
      <c r="F28" s="20">
        <v>23</v>
      </c>
    </row>
    <row r="29" spans="1:6" ht="18" customHeight="1" x14ac:dyDescent="0.3">
      <c r="A29" s="11">
        <v>182</v>
      </c>
      <c r="B29" s="12" t="s">
        <v>63</v>
      </c>
      <c r="C29" s="32" t="s">
        <v>64</v>
      </c>
      <c r="D29" s="20">
        <v>673.27080999999998</v>
      </c>
      <c r="E29" s="20">
        <v>702</v>
      </c>
      <c r="F29" s="20">
        <v>702</v>
      </c>
    </row>
    <row r="30" spans="1:6" ht="16.5" customHeight="1" x14ac:dyDescent="0.3">
      <c r="A30" s="31" t="s">
        <v>27</v>
      </c>
      <c r="B30" s="27" t="s">
        <v>10</v>
      </c>
      <c r="C30" s="28" t="s">
        <v>24</v>
      </c>
      <c r="D30" s="20">
        <f>D31+D33</f>
        <v>822.04187999999999</v>
      </c>
      <c r="E30" s="20">
        <f>E31+E33</f>
        <v>668</v>
      </c>
      <c r="F30" s="20">
        <f>F31+F33</f>
        <v>668</v>
      </c>
    </row>
    <row r="31" spans="1:6" ht="16.5" customHeight="1" x14ac:dyDescent="0.3">
      <c r="A31" s="13" t="s">
        <v>27</v>
      </c>
      <c r="B31" s="14" t="s">
        <v>99</v>
      </c>
      <c r="C31" s="28" t="s">
        <v>96</v>
      </c>
      <c r="D31" s="20">
        <v>298.88364999999999</v>
      </c>
      <c r="E31" s="20">
        <f>E32</f>
        <v>280</v>
      </c>
      <c r="F31" s="20">
        <f>F32</f>
        <v>280</v>
      </c>
    </row>
    <row r="32" spans="1:6" ht="27" customHeight="1" x14ac:dyDescent="0.3">
      <c r="A32" s="13" t="s">
        <v>27</v>
      </c>
      <c r="B32" s="14" t="s">
        <v>51</v>
      </c>
      <c r="C32" s="21" t="s">
        <v>65</v>
      </c>
      <c r="D32" s="20">
        <v>313.03764999999999</v>
      </c>
      <c r="E32" s="20">
        <v>280</v>
      </c>
      <c r="F32" s="20">
        <v>280</v>
      </c>
    </row>
    <row r="33" spans="1:6" ht="15.75" customHeight="1" x14ac:dyDescent="0.3">
      <c r="A33" s="26">
        <v>182</v>
      </c>
      <c r="B33" s="52" t="s">
        <v>98</v>
      </c>
      <c r="C33" s="28" t="s">
        <v>97</v>
      </c>
      <c r="D33" s="20">
        <f>D34</f>
        <v>523.15823</v>
      </c>
      <c r="E33" s="20">
        <f>E34</f>
        <v>388</v>
      </c>
      <c r="F33" s="20">
        <f>F34</f>
        <v>388</v>
      </c>
    </row>
    <row r="34" spans="1:6" ht="26.25" customHeight="1" x14ac:dyDescent="0.3">
      <c r="A34" s="3">
        <v>182</v>
      </c>
      <c r="B34" s="5" t="s">
        <v>52</v>
      </c>
      <c r="C34" s="21" t="s">
        <v>66</v>
      </c>
      <c r="D34" s="20">
        <v>523.15823</v>
      </c>
      <c r="E34" s="20">
        <v>388</v>
      </c>
      <c r="F34" s="20">
        <v>388</v>
      </c>
    </row>
    <row r="35" spans="1:6" ht="29.25" customHeight="1" x14ac:dyDescent="0.3">
      <c r="A35" s="15">
        <v>944</v>
      </c>
      <c r="B35" s="6" t="s">
        <v>11</v>
      </c>
      <c r="C35" s="22" t="s">
        <v>25</v>
      </c>
      <c r="D35" s="19">
        <f>D36</f>
        <v>232.40557999999999</v>
      </c>
      <c r="E35" s="19">
        <f>E36</f>
        <v>250</v>
      </c>
      <c r="F35" s="19">
        <f>F36</f>
        <v>250</v>
      </c>
    </row>
    <row r="36" spans="1:6" ht="66.75" customHeight="1" x14ac:dyDescent="0.3">
      <c r="A36" s="11">
        <v>944</v>
      </c>
      <c r="B36" s="18" t="s">
        <v>70</v>
      </c>
      <c r="C36" s="39" t="s">
        <v>71</v>
      </c>
      <c r="D36" s="38">
        <f>D37+D39</f>
        <v>232.40557999999999</v>
      </c>
      <c r="E36" s="38">
        <f>E37+E39</f>
        <v>250</v>
      </c>
      <c r="F36" s="38">
        <f>F37+F39</f>
        <v>250</v>
      </c>
    </row>
    <row r="37" spans="1:6" ht="65.25" customHeight="1" x14ac:dyDescent="0.3">
      <c r="A37" s="3">
        <v>944</v>
      </c>
      <c r="B37" s="5" t="s">
        <v>12</v>
      </c>
      <c r="C37" s="23" t="s">
        <v>53</v>
      </c>
      <c r="D37" s="20">
        <f>D38</f>
        <v>153.36818</v>
      </c>
      <c r="E37" s="20">
        <f>E38</f>
        <v>142</v>
      </c>
      <c r="F37" s="20">
        <f>F38</f>
        <v>142</v>
      </c>
    </row>
    <row r="38" spans="1:6" ht="53.25" customHeight="1" x14ac:dyDescent="0.3">
      <c r="A38" s="3">
        <v>944</v>
      </c>
      <c r="B38" s="5" t="s">
        <v>13</v>
      </c>
      <c r="C38" s="23" t="s">
        <v>54</v>
      </c>
      <c r="D38" s="20">
        <v>153.36818</v>
      </c>
      <c r="E38" s="20">
        <v>142</v>
      </c>
      <c r="F38" s="20">
        <v>142</v>
      </c>
    </row>
    <row r="39" spans="1:6" ht="28.5" customHeight="1" x14ac:dyDescent="0.3">
      <c r="A39" s="3">
        <v>944</v>
      </c>
      <c r="B39" s="5" t="s">
        <v>78</v>
      </c>
      <c r="C39" s="23" t="s">
        <v>80</v>
      </c>
      <c r="D39" s="20">
        <f>D40</f>
        <v>79.037400000000005</v>
      </c>
      <c r="E39" s="20">
        <f>E40</f>
        <v>108</v>
      </c>
      <c r="F39" s="20">
        <f>F40</f>
        <v>108</v>
      </c>
    </row>
    <row r="40" spans="1:6" ht="27.75" customHeight="1" x14ac:dyDescent="0.3">
      <c r="A40" s="3">
        <v>944</v>
      </c>
      <c r="B40" s="5" t="s">
        <v>77</v>
      </c>
      <c r="C40" s="23" t="s">
        <v>79</v>
      </c>
      <c r="D40" s="20">
        <v>79.037400000000005</v>
      </c>
      <c r="E40" s="20">
        <v>108</v>
      </c>
      <c r="F40" s="20">
        <v>108</v>
      </c>
    </row>
    <row r="41" spans="1:6" ht="27.75" customHeight="1" x14ac:dyDescent="0.3">
      <c r="A41" s="16">
        <v>944</v>
      </c>
      <c r="B41" s="17" t="s">
        <v>14</v>
      </c>
      <c r="C41" s="22" t="s">
        <v>30</v>
      </c>
      <c r="D41" s="19">
        <f>D42+D45</f>
        <v>212.45812999999998</v>
      </c>
      <c r="E41" s="19">
        <f t="shared" ref="E41:F43" si="1">E42</f>
        <v>100</v>
      </c>
      <c r="F41" s="19">
        <f t="shared" si="1"/>
        <v>100</v>
      </c>
    </row>
    <row r="42" spans="1:6" ht="17.25" customHeight="1" x14ac:dyDescent="0.3">
      <c r="A42" s="11">
        <v>944</v>
      </c>
      <c r="B42" s="18" t="s">
        <v>15</v>
      </c>
      <c r="C42" s="32" t="s">
        <v>55</v>
      </c>
      <c r="D42" s="20">
        <f>D43</f>
        <v>128.66999999999999</v>
      </c>
      <c r="E42" s="20">
        <f t="shared" si="1"/>
        <v>100</v>
      </c>
      <c r="F42" s="20">
        <f t="shared" si="1"/>
        <v>100</v>
      </c>
    </row>
    <row r="43" spans="1:6" ht="17.25" customHeight="1" x14ac:dyDescent="0.3">
      <c r="A43" s="11">
        <v>944</v>
      </c>
      <c r="B43" s="18" t="s">
        <v>72</v>
      </c>
      <c r="C43" s="40" t="s">
        <v>73</v>
      </c>
      <c r="D43" s="20">
        <f>D44</f>
        <v>128.66999999999999</v>
      </c>
      <c r="E43" s="20">
        <f t="shared" si="1"/>
        <v>100</v>
      </c>
      <c r="F43" s="20">
        <f t="shared" si="1"/>
        <v>100</v>
      </c>
    </row>
    <row r="44" spans="1:6" ht="26.25" customHeight="1" x14ac:dyDescent="0.3">
      <c r="A44" s="3">
        <v>944</v>
      </c>
      <c r="B44" s="5" t="s">
        <v>16</v>
      </c>
      <c r="C44" s="23" t="s">
        <v>56</v>
      </c>
      <c r="D44" s="20">
        <v>128.66999999999999</v>
      </c>
      <c r="E44" s="20">
        <v>100</v>
      </c>
      <c r="F44" s="20">
        <v>100</v>
      </c>
    </row>
    <row r="45" spans="1:6" ht="15" customHeight="1" x14ac:dyDescent="0.3">
      <c r="A45" s="3">
        <v>944</v>
      </c>
      <c r="B45" s="5" t="s">
        <v>112</v>
      </c>
      <c r="C45" s="30" t="s">
        <v>113</v>
      </c>
      <c r="D45" s="20">
        <f t="shared" ref="D45:F46" si="2">D46</f>
        <v>83.788129999999995</v>
      </c>
      <c r="E45" s="20">
        <f t="shared" si="2"/>
        <v>0</v>
      </c>
      <c r="F45" s="20">
        <f t="shared" si="2"/>
        <v>0</v>
      </c>
    </row>
    <row r="46" spans="1:6" ht="16.5" customHeight="1" x14ac:dyDescent="0.3">
      <c r="A46" s="3">
        <v>944</v>
      </c>
      <c r="B46" s="5" t="s">
        <v>114</v>
      </c>
      <c r="C46" s="30" t="s">
        <v>115</v>
      </c>
      <c r="D46" s="20">
        <f t="shared" si="2"/>
        <v>83.788129999999995</v>
      </c>
      <c r="E46" s="20">
        <f t="shared" si="2"/>
        <v>0</v>
      </c>
      <c r="F46" s="20">
        <f t="shared" si="2"/>
        <v>0</v>
      </c>
    </row>
    <row r="47" spans="1:6" ht="16.5" customHeight="1" x14ac:dyDescent="0.3">
      <c r="A47" s="3">
        <v>944</v>
      </c>
      <c r="B47" s="5" t="s">
        <v>116</v>
      </c>
      <c r="C47" s="30" t="s">
        <v>117</v>
      </c>
      <c r="D47" s="20">
        <v>83.788129999999995</v>
      </c>
      <c r="E47" s="20">
        <v>0</v>
      </c>
      <c r="F47" s="20">
        <v>0</v>
      </c>
    </row>
    <row r="48" spans="1:6" ht="17.25" customHeight="1" x14ac:dyDescent="0.3">
      <c r="A48" s="48">
        <v>944</v>
      </c>
      <c r="B48" s="49" t="s">
        <v>81</v>
      </c>
      <c r="C48" s="47" t="s">
        <v>82</v>
      </c>
      <c r="D48" s="33">
        <f>D49</f>
        <v>125.6</v>
      </c>
      <c r="E48" s="54">
        <f>E49</f>
        <v>0</v>
      </c>
      <c r="F48" s="54">
        <f>F49</f>
        <v>0</v>
      </c>
    </row>
    <row r="49" spans="1:6" ht="17.25" customHeight="1" x14ac:dyDescent="0.3">
      <c r="A49" s="9">
        <v>944</v>
      </c>
      <c r="B49" s="50" t="s">
        <v>118</v>
      </c>
      <c r="C49" s="51" t="s">
        <v>119</v>
      </c>
      <c r="D49" s="38">
        <f>D50</f>
        <v>125.6</v>
      </c>
      <c r="E49" s="38">
        <v>0</v>
      </c>
      <c r="F49" s="38">
        <v>0</v>
      </c>
    </row>
    <row r="50" spans="1:6" ht="25.5" customHeight="1" x14ac:dyDescent="0.3">
      <c r="A50" s="9">
        <v>944</v>
      </c>
      <c r="B50" s="50" t="s">
        <v>120</v>
      </c>
      <c r="C50" s="51" t="s">
        <v>121</v>
      </c>
      <c r="D50" s="38">
        <v>125.6</v>
      </c>
      <c r="E50" s="38">
        <v>0</v>
      </c>
      <c r="F50" s="38">
        <v>0</v>
      </c>
    </row>
    <row r="51" spans="1:6" ht="16.5" customHeight="1" x14ac:dyDescent="0.3">
      <c r="A51" s="15">
        <v>944</v>
      </c>
      <c r="B51" s="29" t="s">
        <v>17</v>
      </c>
      <c r="C51" s="22" t="s">
        <v>44</v>
      </c>
      <c r="D51" s="19">
        <f>D52+D69</f>
        <v>6651.6492099999996</v>
      </c>
      <c r="E51" s="19">
        <f>E52+E69</f>
        <v>2796.2</v>
      </c>
      <c r="F51" s="19">
        <f>F52+F69</f>
        <v>2306.6000000000004</v>
      </c>
    </row>
    <row r="52" spans="1:6" ht="29.25" customHeight="1" x14ac:dyDescent="0.3">
      <c r="A52" s="15">
        <v>944</v>
      </c>
      <c r="B52" s="29" t="s">
        <v>45</v>
      </c>
      <c r="C52" s="22" t="s">
        <v>31</v>
      </c>
      <c r="D52" s="19">
        <f>D53+D59+D64+D56</f>
        <v>6601.6492099999996</v>
      </c>
      <c r="E52" s="19">
        <f>E53+E59</f>
        <v>2053</v>
      </c>
      <c r="F52" s="19">
        <f>F53+F59</f>
        <v>2042.6000000000001</v>
      </c>
    </row>
    <row r="53" spans="1:6" ht="17.25" customHeight="1" x14ac:dyDescent="0.3">
      <c r="A53" s="3">
        <v>944</v>
      </c>
      <c r="B53" s="5" t="s">
        <v>89</v>
      </c>
      <c r="C53" s="32" t="s">
        <v>67</v>
      </c>
      <c r="D53" s="20">
        <f t="shared" ref="D53:F54" si="3">D54</f>
        <v>1906.1</v>
      </c>
      <c r="E53" s="20">
        <f t="shared" si="3"/>
        <v>1798.7</v>
      </c>
      <c r="F53" s="20">
        <f t="shared" si="3"/>
        <v>1782.4</v>
      </c>
    </row>
    <row r="54" spans="1:6" ht="16.5" customHeight="1" x14ac:dyDescent="0.3">
      <c r="A54" s="3">
        <v>944</v>
      </c>
      <c r="B54" s="5" t="s">
        <v>90</v>
      </c>
      <c r="C54" s="36" t="s">
        <v>46</v>
      </c>
      <c r="D54" s="20">
        <f t="shared" si="3"/>
        <v>1906.1</v>
      </c>
      <c r="E54" s="20">
        <f t="shared" si="3"/>
        <v>1798.7</v>
      </c>
      <c r="F54" s="20">
        <f t="shared" si="3"/>
        <v>1782.4</v>
      </c>
    </row>
    <row r="55" spans="1:6" ht="27" customHeight="1" x14ac:dyDescent="0.3">
      <c r="A55" s="3">
        <v>944</v>
      </c>
      <c r="B55" s="5" t="s">
        <v>91</v>
      </c>
      <c r="C55" s="23" t="s">
        <v>76</v>
      </c>
      <c r="D55" s="55">
        <v>1906.1</v>
      </c>
      <c r="E55" s="20">
        <v>1798.7</v>
      </c>
      <c r="F55" s="20">
        <v>1782.4</v>
      </c>
    </row>
    <row r="56" spans="1:6" ht="27" customHeight="1" x14ac:dyDescent="0.3">
      <c r="A56" s="3">
        <v>944</v>
      </c>
      <c r="B56" s="53" t="s">
        <v>123</v>
      </c>
      <c r="C56" s="23" t="s">
        <v>124</v>
      </c>
      <c r="D56" s="20">
        <f t="shared" ref="D56:F57" si="4">D57</f>
        <v>628</v>
      </c>
      <c r="E56" s="43">
        <f t="shared" si="4"/>
        <v>0</v>
      </c>
      <c r="F56" s="43">
        <f t="shared" si="4"/>
        <v>0</v>
      </c>
    </row>
    <row r="57" spans="1:6" ht="16.5" customHeight="1" x14ac:dyDescent="0.3">
      <c r="A57" s="3">
        <v>944</v>
      </c>
      <c r="B57" s="5" t="s">
        <v>125</v>
      </c>
      <c r="C57" s="23" t="s">
        <v>126</v>
      </c>
      <c r="D57" s="20">
        <f t="shared" si="4"/>
        <v>628</v>
      </c>
      <c r="E57" s="43">
        <f t="shared" si="4"/>
        <v>0</v>
      </c>
      <c r="F57" s="43">
        <f t="shared" si="4"/>
        <v>0</v>
      </c>
    </row>
    <row r="58" spans="1:6" ht="15.75" customHeight="1" x14ac:dyDescent="0.3">
      <c r="A58" s="3">
        <v>944</v>
      </c>
      <c r="B58" s="5" t="s">
        <v>127</v>
      </c>
      <c r="C58" s="23" t="s">
        <v>128</v>
      </c>
      <c r="D58" s="20">
        <v>628</v>
      </c>
      <c r="E58" s="43">
        <v>0</v>
      </c>
      <c r="F58" s="43">
        <v>0</v>
      </c>
    </row>
    <row r="59" spans="1:6" ht="15.75" customHeight="1" x14ac:dyDescent="0.3">
      <c r="A59" s="3">
        <v>944</v>
      </c>
      <c r="B59" s="5" t="s">
        <v>92</v>
      </c>
      <c r="C59" s="23" t="s">
        <v>68</v>
      </c>
      <c r="D59" s="20">
        <f>D60+D62</f>
        <v>335.9</v>
      </c>
      <c r="E59" s="20">
        <f>E60+E62</f>
        <v>254.3</v>
      </c>
      <c r="F59" s="20">
        <f>F60+F62</f>
        <v>260.2</v>
      </c>
    </row>
    <row r="60" spans="1:6" ht="27" customHeight="1" x14ac:dyDescent="0.3">
      <c r="A60" s="3">
        <v>944</v>
      </c>
      <c r="B60" s="35" t="s">
        <v>93</v>
      </c>
      <c r="C60" s="23" t="s">
        <v>47</v>
      </c>
      <c r="D60" s="20">
        <f>D61</f>
        <v>115.1</v>
      </c>
      <c r="E60" s="20">
        <f>E61</f>
        <v>33.5</v>
      </c>
      <c r="F60" s="20">
        <f>F61</f>
        <v>33.5</v>
      </c>
    </row>
    <row r="61" spans="1:6" ht="27" customHeight="1" x14ac:dyDescent="0.3">
      <c r="A61" s="3">
        <v>944</v>
      </c>
      <c r="B61" s="5" t="s">
        <v>94</v>
      </c>
      <c r="C61" s="23" t="s">
        <v>57</v>
      </c>
      <c r="D61" s="55">
        <v>115.1</v>
      </c>
      <c r="E61" s="20">
        <v>33.5</v>
      </c>
      <c r="F61" s="20">
        <v>33.5</v>
      </c>
    </row>
    <row r="62" spans="1:6" ht="27" customHeight="1" x14ac:dyDescent="0.3">
      <c r="A62" s="3">
        <v>944</v>
      </c>
      <c r="B62" s="5" t="s">
        <v>104</v>
      </c>
      <c r="C62" s="23" t="s">
        <v>102</v>
      </c>
      <c r="D62" s="20">
        <f>D63</f>
        <v>220.8</v>
      </c>
      <c r="E62" s="20">
        <f>E63</f>
        <v>220.8</v>
      </c>
      <c r="F62" s="20">
        <f>F63</f>
        <v>226.7</v>
      </c>
    </row>
    <row r="63" spans="1:6" ht="27" customHeight="1" x14ac:dyDescent="0.3">
      <c r="A63" s="3">
        <v>944</v>
      </c>
      <c r="B63" s="5" t="s">
        <v>105</v>
      </c>
      <c r="C63" s="23" t="s">
        <v>103</v>
      </c>
      <c r="D63" s="20">
        <v>220.8</v>
      </c>
      <c r="E63" s="20">
        <v>220.8</v>
      </c>
      <c r="F63" s="20">
        <v>226.7</v>
      </c>
    </row>
    <row r="64" spans="1:6" ht="15.75" customHeight="1" x14ac:dyDescent="0.3">
      <c r="A64" s="3">
        <v>944</v>
      </c>
      <c r="B64" s="5" t="s">
        <v>109</v>
      </c>
      <c r="C64" s="23" t="s">
        <v>106</v>
      </c>
      <c r="D64" s="20">
        <f>D65+D67</f>
        <v>3731.6492099999996</v>
      </c>
      <c r="E64" s="43">
        <f t="shared" ref="D64:F65" si="5">E65</f>
        <v>0</v>
      </c>
      <c r="F64" s="43">
        <f t="shared" si="5"/>
        <v>0</v>
      </c>
    </row>
    <row r="65" spans="1:6" ht="42" customHeight="1" x14ac:dyDescent="0.3">
      <c r="A65" s="3">
        <v>944</v>
      </c>
      <c r="B65" s="5" t="s">
        <v>110</v>
      </c>
      <c r="C65" s="23" t="s">
        <v>107</v>
      </c>
      <c r="D65" s="20">
        <f t="shared" si="5"/>
        <v>2213.2629999999999</v>
      </c>
      <c r="E65" s="43">
        <f t="shared" si="5"/>
        <v>0</v>
      </c>
      <c r="F65" s="43">
        <f t="shared" si="5"/>
        <v>0</v>
      </c>
    </row>
    <row r="66" spans="1:6" ht="54" customHeight="1" x14ac:dyDescent="0.3">
      <c r="A66" s="3">
        <v>944</v>
      </c>
      <c r="B66" s="5" t="s">
        <v>111</v>
      </c>
      <c r="C66" s="23" t="s">
        <v>108</v>
      </c>
      <c r="D66" s="20">
        <v>2213.2629999999999</v>
      </c>
      <c r="E66" s="43">
        <v>0</v>
      </c>
      <c r="F66" s="43">
        <v>0</v>
      </c>
    </row>
    <row r="67" spans="1:6" ht="15.75" customHeight="1" x14ac:dyDescent="0.3">
      <c r="A67" s="3">
        <v>944</v>
      </c>
      <c r="B67" s="5" t="s">
        <v>131</v>
      </c>
      <c r="C67" s="23" t="s">
        <v>132</v>
      </c>
      <c r="D67" s="20">
        <f>D68</f>
        <v>1518.3862099999999</v>
      </c>
      <c r="E67" s="43">
        <f>E68</f>
        <v>0</v>
      </c>
      <c r="F67" s="43">
        <f>F68</f>
        <v>0</v>
      </c>
    </row>
    <row r="68" spans="1:6" ht="29.25" customHeight="1" x14ac:dyDescent="0.3">
      <c r="A68" s="3">
        <v>944</v>
      </c>
      <c r="B68" s="5" t="s">
        <v>133</v>
      </c>
      <c r="C68" s="23" t="s">
        <v>134</v>
      </c>
      <c r="D68" s="20">
        <v>1518.3862099999999</v>
      </c>
      <c r="E68" s="43">
        <v>0</v>
      </c>
      <c r="F68" s="43">
        <v>0</v>
      </c>
    </row>
    <row r="69" spans="1:6" x14ac:dyDescent="0.3">
      <c r="A69" s="16">
        <v>944</v>
      </c>
      <c r="B69" s="17" t="s">
        <v>100</v>
      </c>
      <c r="C69" s="41" t="s">
        <v>74</v>
      </c>
      <c r="D69" s="33">
        <f>D70</f>
        <v>50</v>
      </c>
      <c r="E69" s="33">
        <f>E70</f>
        <v>743.2</v>
      </c>
      <c r="F69" s="33">
        <f>F70</f>
        <v>264</v>
      </c>
    </row>
    <row r="70" spans="1:6" ht="15.75" customHeight="1" x14ac:dyDescent="0.3">
      <c r="A70" s="3">
        <v>944</v>
      </c>
      <c r="B70" s="5" t="s">
        <v>95</v>
      </c>
      <c r="C70" s="23" t="s">
        <v>75</v>
      </c>
      <c r="D70" s="20">
        <v>50</v>
      </c>
      <c r="E70" s="20">
        <v>743.2</v>
      </c>
      <c r="F70" s="20">
        <v>264</v>
      </c>
    </row>
    <row r="71" spans="1:6" ht="21" customHeight="1" x14ac:dyDescent="0.3">
      <c r="A71" s="3"/>
      <c r="B71" s="4"/>
      <c r="C71" s="45" t="s">
        <v>26</v>
      </c>
      <c r="D71" s="44">
        <f>D51+D9</f>
        <v>13042.357629999999</v>
      </c>
      <c r="E71" s="44">
        <f>E51+E9</f>
        <v>8810.2000000000007</v>
      </c>
      <c r="F71" s="44">
        <f>F51+F9</f>
        <v>8407.6</v>
      </c>
    </row>
  </sheetData>
  <mergeCells count="7">
    <mergeCell ref="A8:B8"/>
    <mergeCell ref="A6:F6"/>
    <mergeCell ref="D7:F7"/>
    <mergeCell ref="D1:F1"/>
    <mergeCell ref="D2:F2"/>
    <mergeCell ref="C4:F4"/>
    <mergeCell ref="C3:F3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66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Михайлова</cp:lastModifiedBy>
  <cp:lastPrinted>2019-12-30T10:02:18Z</cp:lastPrinted>
  <dcterms:created xsi:type="dcterms:W3CDTF">2012-02-08T04:22:27Z</dcterms:created>
  <dcterms:modified xsi:type="dcterms:W3CDTF">2020-01-08T08:06:41Z</dcterms:modified>
</cp:coreProperties>
</file>